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Premisas Locales\Campeche\Premisas Campeche\"/>
    </mc:Choice>
  </mc:AlternateContent>
  <xr:revisionPtr revIDLastSave="0" documentId="13_ncr:1_{1AE1A651-B967-4F66-9F56-87C546A174C2}" xr6:coauthVersionLast="45" xr6:coauthVersionMax="45" xr10:uidLastSave="{00000000-0000-0000-0000-000000000000}"/>
  <bookViews>
    <workbookView xWindow="-120" yWindow="-120" windowWidth="20730" windowHeight="11160" tabRatio="794" xr2:uid="{00000000-000D-0000-FFFF-FFFF00000000}"/>
  </bookViews>
  <sheets>
    <sheet name="Cálculo 70-30 PEL (11 min)" sheetId="2" r:id="rId1"/>
    <sheet name="Modelo Pre Campeche_24 días" sheetId="3" r:id="rId2"/>
    <sheet name="Cálculo 70-30 PEL (13 min)" sheetId="6" r:id="rId3"/>
    <sheet name="Modelo Pre Campeche_ 16 días" sheetId="7" r:id="rId4"/>
  </sheets>
  <definedNames>
    <definedName name="_xlnm._FilterDatabase" localSheetId="3" hidden="1">'Modelo Pre Campeche_ 16 días'!$A$6:$BA$32</definedName>
    <definedName name="_xlnm._FilterDatabase" localSheetId="1" hidden="1">'Modelo Pre Campeche_24 días'!$A$6:$BA$28</definedName>
    <definedName name="_xlnm.Print_Area" localSheetId="0">'Cálculo 70-30 PEL (11 min)'!$A$1:$H$18</definedName>
    <definedName name="_xlnm.Print_Area" localSheetId="2">'Cálculo 70-30 PEL (13 min)'!$A$1:$H$18</definedName>
    <definedName name="_xlnm.Print_Area" localSheetId="3">'Modelo Pre Campeche_ 16 días'!$A$4:$A$32</definedName>
    <definedName name="_xlnm.Print_Area" localSheetId="1">'Modelo Pre Campeche_24 días'!$A$4:$A$28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7" l="1"/>
  <c r="C39" i="7"/>
  <c r="C40" i="7"/>
  <c r="C41" i="7"/>
  <c r="C42" i="7"/>
  <c r="C43" i="7"/>
  <c r="C44" i="7"/>
  <c r="C45" i="7"/>
  <c r="C46" i="7"/>
  <c r="C47" i="7"/>
  <c r="C37" i="7"/>
  <c r="C48" i="7" l="1"/>
  <c r="B37" i="7" l="1"/>
  <c r="C43" i="3"/>
  <c r="C34" i="3"/>
  <c r="C35" i="3"/>
  <c r="C36" i="3"/>
  <c r="C37" i="3"/>
  <c r="C38" i="3"/>
  <c r="C39" i="3"/>
  <c r="C40" i="3"/>
  <c r="C41" i="3"/>
  <c r="C42" i="3"/>
  <c r="C33" i="3"/>
  <c r="B44" i="7" l="1"/>
  <c r="D44" i="7" s="1"/>
  <c r="B38" i="7"/>
  <c r="B39" i="7"/>
  <c r="D39" i="7" s="1"/>
  <c r="B41" i="7"/>
  <c r="D41" i="7" s="1"/>
  <c r="B43" i="7"/>
  <c r="D43" i="7" s="1"/>
  <c r="B45" i="7"/>
  <c r="D45" i="7" s="1"/>
  <c r="B42" i="7"/>
  <c r="D42" i="7" s="1"/>
  <c r="B40" i="7"/>
  <c r="D40" i="7" s="1"/>
  <c r="B46" i="7"/>
  <c r="D46" i="7" s="1"/>
  <c r="C44" i="3"/>
  <c r="D38" i="7" l="1"/>
  <c r="D37" i="7"/>
  <c r="B47" i="7" l="1"/>
  <c r="B48" i="7" s="1"/>
  <c r="D47" i="7" l="1"/>
  <c r="D48" i="7" s="1"/>
  <c r="B35" i="3" l="1"/>
  <c r="B39" i="3"/>
  <c r="B33" i="3"/>
  <c r="B37" i="3"/>
  <c r="B34" i="3"/>
  <c r="B38" i="3"/>
  <c r="B36" i="3"/>
  <c r="B40" i="3" l="1"/>
  <c r="D40" i="3" s="1"/>
  <c r="B41" i="3"/>
  <c r="D41" i="3" s="1"/>
  <c r="B42" i="3"/>
  <c r="D42" i="3" s="1"/>
  <c r="D38" i="3"/>
  <c r="D37" i="3"/>
  <c r="D34" i="3"/>
  <c r="D39" i="3"/>
  <c r="D36" i="3"/>
  <c r="D35" i="3"/>
  <c r="D33" i="3"/>
  <c r="D43" i="3" l="1"/>
  <c r="D44" i="3" s="1"/>
  <c r="B44" i="3" l="1"/>
</calcChain>
</file>

<file path=xl/sharedStrings.xml><?xml version="1.0" encoding="utf-8"?>
<sst xmlns="http://schemas.openxmlformats.org/spreadsheetml/2006/main" count="1069" uniqueCount="47">
  <si>
    <t>TOTAL</t>
  </si>
  <si>
    <t>PAN</t>
  </si>
  <si>
    <t>PRI</t>
  </si>
  <si>
    <t>PRD</t>
  </si>
  <si>
    <t>PVEM</t>
  </si>
  <si>
    <t>Promocionales que le corresponde a cada partido político
(A + C)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</si>
  <si>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</si>
  <si>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</si>
  <si>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</si>
  <si>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</si>
  <si>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MORENA</t>
  </si>
  <si>
    <t>PT</t>
  </si>
  <si>
    <t>Promocionales sobrantes para el INE:</t>
  </si>
  <si>
    <t>Promocionales aplicando la cláusula de maximización
(Art. 15, numeral 12 del RRTV)</t>
  </si>
  <si>
    <t>Partido, Coalición y/o Candidatos Independientes</t>
  </si>
  <si>
    <t>PES</t>
  </si>
  <si>
    <t>Modelo de pauta de precampaña</t>
  </si>
  <si>
    <t>N° Promocional</t>
  </si>
  <si>
    <t>INE</t>
  </si>
  <si>
    <t>Partido</t>
  </si>
  <si>
    <t>Promocionales</t>
  </si>
  <si>
    <t>Conteo</t>
  </si>
  <si>
    <t>Diferencia</t>
  </si>
  <si>
    <t>Partido Revolucionario Institucional</t>
  </si>
  <si>
    <t>Partido Acción Nacional</t>
  </si>
  <si>
    <t>Partido de la Revolución Democrática</t>
  </si>
  <si>
    <t>Partido del Trabajo</t>
  </si>
  <si>
    <t>Partido Verde Ecologista de México</t>
  </si>
  <si>
    <t>Movimiento Ciudadano</t>
  </si>
  <si>
    <t>Partido Encuentro Solidario</t>
  </si>
  <si>
    <t>Redes Sociales Progresistas</t>
  </si>
  <si>
    <t>Fuerza Social por México</t>
  </si>
  <si>
    <t>RSP</t>
  </si>
  <si>
    <t>FSM</t>
  </si>
  <si>
    <t>Total</t>
  </si>
  <si>
    <t>Sorteo</t>
  </si>
  <si>
    <t>Proceso Electoral Local 2020-2021</t>
  </si>
  <si>
    <t>C.I.</t>
  </si>
  <si>
    <t>Sorteo/PRECAM</t>
  </si>
  <si>
    <t>DURACIÓN: 24 DÍAS
TOTAL DE PROMOCIONALES DE 30 SEGUNDOS EN CADA ESTACIÓN DE RADIO O CANAL DE TELEVISIÓN:  528 PROMOCIONALES</t>
  </si>
  <si>
    <t>158.4 promocionales (30%)
 Se distribuyen de manera igualitaria entre el número de partidos contendientes
(A)</t>
  </si>
  <si>
    <t xml:space="preserve">369.6 promocionales 
(70% Distribución Proporcional)
% Fuerza Electoral de los partidos con Representación en el Congreso 
(C) </t>
  </si>
  <si>
    <t>DURACIÓN: 16 DÍAS
TOTAL DE PROMOCIONALES DE 30 SEGUNDOS EN CADA ESTACIÓN DE RADIO O CANAL DE TELEVISIÓN:  416 PROMOCIONALES</t>
  </si>
  <si>
    <t>124.8 promocionales (30%)
 Se distribuyen de manera igualitaria entre el número de partidos contendientes
(A)</t>
  </si>
  <si>
    <t xml:space="preserve">291.2 promocionales 
(70% Distribución Proporcional)
% Fuerza Electoral de los partidos con Representación en el Congreso 
(C) </t>
  </si>
  <si>
    <t xml:space="preserve">CÁLCULO DE DISTRIBUCIÓN DE LOS MENSAJES DE PRECAMPAÑA PARA EL PROCESO ELECTORAL LOCAL 2020-2021
EN EL ESTADO DE CAMPECHE </t>
  </si>
  <si>
    <t>CÁLCULO DE DISTRIBUCIÓN DE LOS MENSAJES DE PRECAMPAÑA PARA EL PROCESO ELECTORAL LOCAL 2020-2021
 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</si>
</sst>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2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sz val="11"/>
      <color theme="1"/>
      <name val="Calibri"/>
      <family val="2"/>
      <scheme val="minor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  <font>
      <b/>
      <sz val="12"/>
      <color rgb="FFD22881"/>
      <name val="Arial Narrow"/>
      <family val="2"/>
    </font>
    <font>
      <b/>
      <sz val="11"/>
      <color rgb="FFFFFFFF"/>
      <name val="Arial Narrow"/>
      <family val="2"/>
    </font>
    <font>
      <b/>
      <sz val="11"/>
      <color rgb="FFFFFF66"/>
      <name val="Arial Narrow"/>
      <family val="2"/>
    </font>
    <font>
      <b/>
      <sz val="11"/>
      <color rgb="FF000000"/>
      <name val="Arial Narrow"/>
      <family val="2"/>
    </font>
    <font>
      <b/>
      <sz val="11"/>
      <color rgb="FFC00000"/>
      <name val="Arial Narrow"/>
      <family val="2"/>
    </font>
    <font>
      <b/>
      <sz val="11"/>
      <color rgb="FFF5C40F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/>
  </cellStyleXfs>
  <cellXfs count="84"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4" borderId="2" xfId="5" applyFont="1" applyFill="1" applyBorder="1" applyAlignment="1">
      <alignment horizontal="center" vertical="center" wrapText="1"/>
    </xf>
    <xf numFmtId="0" fontId="14" fillId="0" borderId="0" xfId="0" applyFont="1"/>
    <xf numFmtId="166" fontId="16" fillId="6" borderId="1" xfId="0" applyNumberFormat="1" applyFont="1" applyFill="1" applyBorder="1" applyAlignment="1">
      <alignment horizontal="center" vertical="center"/>
    </xf>
    <xf numFmtId="166" fontId="16" fillId="5" borderId="1" xfId="0" applyNumberFormat="1" applyFont="1" applyFill="1" applyBorder="1" applyAlignment="1">
      <alignment horizontal="center" vertical="center"/>
    </xf>
    <xf numFmtId="167" fontId="16" fillId="6" borderId="1" xfId="0" applyNumberFormat="1" applyFont="1" applyFill="1" applyBorder="1" applyAlignment="1">
      <alignment horizontal="center" vertical="center"/>
    </xf>
    <xf numFmtId="167" fontId="16" fillId="5" borderId="1" xfId="0" applyNumberFormat="1" applyFont="1" applyFill="1" applyBorder="1" applyAlignment="1">
      <alignment horizontal="center" vertical="center"/>
    </xf>
    <xf numFmtId="168" fontId="16" fillId="6" borderId="1" xfId="0" applyNumberFormat="1" applyFont="1" applyFill="1" applyBorder="1" applyAlignment="1">
      <alignment horizontal="center" vertical="center"/>
    </xf>
    <xf numFmtId="168" fontId="1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15" borderId="1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3" fillId="0" borderId="0" xfId="0" applyFont="1"/>
    <xf numFmtId="0" fontId="25" fillId="0" borderId="0" xfId="0" applyFont="1" applyAlignment="1">
      <alignment horizontal="center" vertical="center"/>
    </xf>
    <xf numFmtId="0" fontId="24" fillId="7" borderId="1" xfId="0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3" fillId="4" borderId="2" xfId="5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8" fillId="13" borderId="1" xfId="0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0" fontId="29" fillId="14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/>
    </xf>
    <xf numFmtId="0" fontId="32" fillId="16" borderId="1" xfId="0" applyFont="1" applyFill="1" applyBorder="1" applyAlignment="1">
      <alignment horizontal="center" vertical="center"/>
    </xf>
    <xf numFmtId="166" fontId="16" fillId="17" borderId="1" xfId="0" applyNumberFormat="1" applyFont="1" applyFill="1" applyBorder="1" applyAlignment="1">
      <alignment horizontal="center" vertical="center"/>
    </xf>
    <xf numFmtId="167" fontId="16" fillId="17" borderId="1" xfId="0" applyNumberFormat="1" applyFont="1" applyFill="1" applyBorder="1" applyAlignment="1">
      <alignment horizontal="center" vertical="center"/>
    </xf>
    <xf numFmtId="168" fontId="16" fillId="17" borderId="1" xfId="0" applyNumberFormat="1" applyFont="1" applyFill="1" applyBorder="1" applyAlignment="1">
      <alignment horizontal="center" vertical="center"/>
    </xf>
    <xf numFmtId="0" fontId="12" fillId="18" borderId="1" xfId="0" applyFont="1" applyFill="1" applyBorder="1" applyAlignment="1">
      <alignment horizontal="center"/>
    </xf>
    <xf numFmtId="0" fontId="19" fillId="13" borderId="1" xfId="0" applyNumberFormat="1" applyFont="1" applyFill="1" applyBorder="1" applyAlignment="1" applyProtection="1">
      <alignment horizontal="center" vertical="center" wrapText="1"/>
    </xf>
    <xf numFmtId="0" fontId="17" fillId="9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8" fillId="8" borderId="1" xfId="0" applyNumberFormat="1" applyFont="1" applyFill="1" applyBorder="1" applyAlignment="1" applyProtection="1">
      <alignment horizontal="center" vertical="center" wrapText="1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17" fillId="7" borderId="1" xfId="0" applyNumberFormat="1" applyFont="1" applyFill="1" applyBorder="1" applyAlignment="1" applyProtection="1">
      <alignment horizontal="center" vertical="center" wrapText="1"/>
    </xf>
    <xf numFmtId="0" fontId="20" fillId="12" borderId="1" xfId="0" applyNumberFormat="1" applyFont="1" applyFill="1" applyBorder="1" applyAlignment="1" applyProtection="1">
      <alignment horizontal="center" vertical="center" wrapText="1"/>
    </xf>
    <xf numFmtId="0" fontId="17" fillId="8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NumberFormat="1" applyFont="1" applyFill="1" applyBorder="1" applyAlignment="1" applyProtection="1">
      <alignment horizontal="center" vertical="center"/>
    </xf>
    <xf numFmtId="0" fontId="23" fillId="16" borderId="1" xfId="0" applyNumberFormat="1" applyFont="1" applyFill="1" applyBorder="1" applyAlignment="1" applyProtection="1">
      <alignment horizontal="center" vertical="center"/>
    </xf>
    <xf numFmtId="0" fontId="24" fillId="7" borderId="1" xfId="0" applyNumberFormat="1" applyFont="1" applyFill="1" applyBorder="1" applyAlignment="1" applyProtection="1">
      <alignment horizontal="center" vertical="center" wrapText="1"/>
    </xf>
    <xf numFmtId="0" fontId="13" fillId="4" borderId="2" xfId="5" applyFont="1" applyFill="1" applyBorder="1" applyAlignment="1">
      <alignment horizontal="center" vertical="center" wrapText="1"/>
    </xf>
    <xf numFmtId="0" fontId="13" fillId="4" borderId="3" xfId="5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9" fontId="10" fillId="2" borderId="4" xfId="0" applyNumberFormat="1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</cellXfs>
  <cellStyles count="8">
    <cellStyle name="Normal" xfId="0" builtinId="0"/>
    <cellStyle name="Normal 10 3 2" xfId="6" xr:uid="{05623BFA-59A1-4203-82A4-D9436BF578E4}"/>
    <cellStyle name="Normal 2" xfId="1" xr:uid="{00000000-0005-0000-0000-000001000000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Normal 4 3 3 2" xfId="7" xr:uid="{72E3A5AA-41F7-4CC8-8706-FD6B817D01CE}"/>
    <cellStyle name="Porcentual 2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  <color rgb="FFD5007F"/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8"/>
  <sheetViews>
    <sheetView tabSelected="1" view="pageBreakPreview" zoomScale="80" zoomScaleNormal="80" zoomScaleSheetLayoutView="80" workbookViewId="0">
      <selection sqref="A1:H1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16384" width="11.42578125" style="2"/>
  </cols>
  <sheetData>
    <row r="1" spans="1:8" ht="55.9" customHeight="1" x14ac:dyDescent="0.25">
      <c r="A1" s="78" t="s">
        <v>45</v>
      </c>
      <c r="B1" s="78"/>
      <c r="C1" s="78"/>
      <c r="D1" s="78"/>
      <c r="E1" s="78"/>
      <c r="F1" s="78"/>
      <c r="G1" s="78"/>
      <c r="H1" s="78"/>
    </row>
    <row r="2" spans="1:8" ht="49.9" customHeight="1" x14ac:dyDescent="0.25">
      <c r="A2" s="79" t="s">
        <v>14</v>
      </c>
      <c r="B2" s="80" t="s">
        <v>39</v>
      </c>
      <c r="C2" s="80"/>
      <c r="D2" s="80"/>
      <c r="E2" s="80"/>
      <c r="F2" s="80"/>
      <c r="G2" s="79" t="s">
        <v>5</v>
      </c>
      <c r="H2" s="79" t="s">
        <v>13</v>
      </c>
    </row>
    <row r="3" spans="1:8" ht="108.75" customHeight="1" x14ac:dyDescent="0.25">
      <c r="A3" s="78"/>
      <c r="B3" s="6" t="s">
        <v>40</v>
      </c>
      <c r="C3" s="6" t="s">
        <v>6</v>
      </c>
      <c r="D3" s="6" t="s">
        <v>7</v>
      </c>
      <c r="E3" s="6" t="s">
        <v>41</v>
      </c>
      <c r="F3" s="6" t="s">
        <v>8</v>
      </c>
      <c r="G3" s="78"/>
      <c r="H3" s="78"/>
    </row>
    <row r="4" spans="1:8" ht="39" customHeight="1" x14ac:dyDescent="0.25">
      <c r="A4" s="5" t="s">
        <v>24</v>
      </c>
      <c r="B4" s="7">
        <v>15</v>
      </c>
      <c r="C4" s="8">
        <v>0.83999999999999986</v>
      </c>
      <c r="D4" s="8">
        <v>24.562412953114332</v>
      </c>
      <c r="E4" s="7">
        <v>90</v>
      </c>
      <c r="F4" s="8">
        <v>0.7826782747105625</v>
      </c>
      <c r="G4" s="7">
        <v>105</v>
      </c>
      <c r="H4" s="7">
        <v>106</v>
      </c>
    </row>
    <row r="5" spans="1:8" ht="39" customHeight="1" x14ac:dyDescent="0.25">
      <c r="A5" s="5" t="s">
        <v>23</v>
      </c>
      <c r="B5" s="7">
        <v>15</v>
      </c>
      <c r="C5" s="8">
        <v>0.83999999999999986</v>
      </c>
      <c r="D5" s="8">
        <v>32.019810392389886</v>
      </c>
      <c r="E5" s="7">
        <v>118</v>
      </c>
      <c r="F5" s="8">
        <v>0.34521921027300095</v>
      </c>
      <c r="G5" s="7">
        <v>133</v>
      </c>
      <c r="H5" s="7">
        <v>134</v>
      </c>
    </row>
    <row r="6" spans="1:8" ht="39" customHeight="1" x14ac:dyDescent="0.25">
      <c r="A6" s="5" t="s">
        <v>25</v>
      </c>
      <c r="B6" s="7">
        <v>15</v>
      </c>
      <c r="C6" s="8">
        <v>0.83999999999999986</v>
      </c>
      <c r="D6" s="8">
        <v>3.7749444782026531</v>
      </c>
      <c r="E6" s="7">
        <v>13</v>
      </c>
      <c r="F6" s="8">
        <v>0.95219479143700525</v>
      </c>
      <c r="G6" s="7">
        <v>28</v>
      </c>
      <c r="H6" s="7">
        <v>29</v>
      </c>
    </row>
    <row r="7" spans="1:8" ht="39" customHeight="1" x14ac:dyDescent="0.25">
      <c r="A7" s="5" t="s">
        <v>26</v>
      </c>
      <c r="B7" s="7">
        <v>15</v>
      </c>
      <c r="C7" s="8">
        <v>0.83999999999999986</v>
      </c>
      <c r="D7" s="8">
        <v>4.0932873743701705</v>
      </c>
      <c r="E7" s="7">
        <v>15</v>
      </c>
      <c r="F7" s="8">
        <v>0.12879013567214947</v>
      </c>
      <c r="G7" s="7">
        <v>30</v>
      </c>
      <c r="H7" s="7">
        <v>31</v>
      </c>
    </row>
    <row r="8" spans="1:8" ht="39" customHeight="1" x14ac:dyDescent="0.25">
      <c r="A8" s="5" t="s">
        <v>27</v>
      </c>
      <c r="B8" s="7">
        <v>15</v>
      </c>
      <c r="C8" s="8">
        <v>0.83999999999999986</v>
      </c>
      <c r="D8" s="8">
        <v>0</v>
      </c>
      <c r="E8" s="7">
        <v>0</v>
      </c>
      <c r="F8" s="8">
        <v>0</v>
      </c>
      <c r="G8" s="7">
        <v>15</v>
      </c>
      <c r="H8" s="7">
        <v>16</v>
      </c>
    </row>
    <row r="9" spans="1:8" ht="39" customHeight="1" x14ac:dyDescent="0.25">
      <c r="A9" s="5" t="s">
        <v>28</v>
      </c>
      <c r="B9" s="7">
        <v>15</v>
      </c>
      <c r="C9" s="8">
        <v>0.83999999999999986</v>
      </c>
      <c r="D9" s="8">
        <v>0</v>
      </c>
      <c r="E9" s="7">
        <v>0</v>
      </c>
      <c r="F9" s="8">
        <v>0</v>
      </c>
      <c r="G9" s="7">
        <v>15</v>
      </c>
      <c r="H9" s="7">
        <v>16</v>
      </c>
    </row>
    <row r="10" spans="1:8" ht="39" customHeight="1" x14ac:dyDescent="0.25">
      <c r="A10" s="5" t="s">
        <v>10</v>
      </c>
      <c r="B10" s="7">
        <v>15</v>
      </c>
      <c r="C10" s="8">
        <v>0.83999999999999986</v>
      </c>
      <c r="D10" s="8">
        <v>35.549544801922963</v>
      </c>
      <c r="E10" s="7">
        <v>131</v>
      </c>
      <c r="F10" s="8">
        <v>0.39111758790727436</v>
      </c>
      <c r="G10" s="7">
        <v>146</v>
      </c>
      <c r="H10" s="7">
        <v>147</v>
      </c>
    </row>
    <row r="11" spans="1:8" ht="39" customHeight="1" x14ac:dyDescent="0.25">
      <c r="A11" s="5" t="s">
        <v>29</v>
      </c>
      <c r="B11" s="7">
        <v>15</v>
      </c>
      <c r="C11" s="8">
        <v>0.83999999999999986</v>
      </c>
      <c r="D11" s="8">
        <v>0</v>
      </c>
      <c r="E11" s="7">
        <v>0</v>
      </c>
      <c r="F11" s="8">
        <v>0</v>
      </c>
      <c r="G11" s="7">
        <v>15</v>
      </c>
      <c r="H11" s="7">
        <v>16</v>
      </c>
    </row>
    <row r="12" spans="1:8" ht="39" customHeight="1" x14ac:dyDescent="0.25">
      <c r="A12" s="30" t="s">
        <v>30</v>
      </c>
      <c r="B12" s="7">
        <v>15</v>
      </c>
      <c r="C12" s="8">
        <v>0.83999999999999986</v>
      </c>
      <c r="D12" s="8">
        <v>0</v>
      </c>
      <c r="E12" s="7">
        <v>0</v>
      </c>
      <c r="F12" s="8">
        <v>0</v>
      </c>
      <c r="G12" s="7">
        <v>15</v>
      </c>
      <c r="H12" s="7">
        <v>16</v>
      </c>
    </row>
    <row r="13" spans="1:8" ht="39" customHeight="1" x14ac:dyDescent="0.25">
      <c r="A13" s="30" t="s">
        <v>31</v>
      </c>
      <c r="B13" s="7">
        <v>15</v>
      </c>
      <c r="C13" s="8">
        <v>0.83999999999999986</v>
      </c>
      <c r="D13" s="8">
        <v>0</v>
      </c>
      <c r="E13" s="7">
        <v>0</v>
      </c>
      <c r="F13" s="8">
        <v>0</v>
      </c>
      <c r="G13" s="7">
        <v>15</v>
      </c>
      <c r="H13" s="7">
        <v>16</v>
      </c>
    </row>
    <row r="14" spans="1:8" ht="36.75" customHeight="1" x14ac:dyDescent="0.25">
      <c r="A14" s="9" t="s">
        <v>0</v>
      </c>
      <c r="B14" s="10">
        <v>150</v>
      </c>
      <c r="C14" s="11">
        <v>8.3999999999999986</v>
      </c>
      <c r="D14" s="11">
        <v>100</v>
      </c>
      <c r="E14" s="10">
        <v>367</v>
      </c>
      <c r="F14" s="11">
        <v>2.5999999999999925</v>
      </c>
      <c r="G14" s="10">
        <v>517</v>
      </c>
      <c r="H14" s="10">
        <v>527</v>
      </c>
    </row>
    <row r="15" spans="1:8" ht="16.5" x14ac:dyDescent="0.25">
      <c r="A15" s="12"/>
      <c r="B15" s="12"/>
      <c r="C15" s="12"/>
      <c r="D15" s="12"/>
      <c r="E15" s="12"/>
      <c r="F15" s="12"/>
      <c r="G15" s="12"/>
      <c r="H15" s="12"/>
    </row>
    <row r="16" spans="1:8" ht="16.5" x14ac:dyDescent="0.25">
      <c r="A16" s="12"/>
      <c r="B16" s="12"/>
      <c r="C16" s="12"/>
      <c r="D16" s="12"/>
      <c r="E16" s="12"/>
      <c r="F16" s="12"/>
      <c r="G16" s="12"/>
      <c r="H16" s="12"/>
    </row>
    <row r="17" spans="1:8" ht="19.149999999999999" customHeight="1" x14ac:dyDescent="0.25">
      <c r="A17" s="76" t="s">
        <v>12</v>
      </c>
      <c r="B17" s="77"/>
      <c r="C17" s="13">
        <v>1</v>
      </c>
      <c r="D17" s="12"/>
      <c r="E17" s="12"/>
      <c r="F17" s="12"/>
      <c r="G17" s="12"/>
      <c r="H17" s="12"/>
    </row>
    <row r="18" spans="1:8" ht="16.5" x14ac:dyDescent="0.25">
      <c r="D18" s="12"/>
    </row>
  </sheetData>
  <mergeCells count="6">
    <mergeCell ref="A17:B17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5AE58-B58E-4A3A-AAB5-AF22849DD134}">
  <sheetPr>
    <tabColor rgb="FF92D050"/>
  </sheetPr>
  <dimension ref="A1:BA64"/>
  <sheetViews>
    <sheetView zoomScale="60" zoomScaleNormal="60" workbookViewId="0">
      <selection activeCell="K53" sqref="K53"/>
    </sheetView>
  </sheetViews>
  <sheetFormatPr baseColWidth="10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14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3" ht="19.899999999999999" customHeight="1" x14ac:dyDescent="0.3">
      <c r="A2" s="1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1:53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6.5" x14ac:dyDescent="0.3">
      <c r="A4" s="81" t="s">
        <v>17</v>
      </c>
      <c r="B4" s="61">
        <v>44204</v>
      </c>
      <c r="C4" s="61">
        <v>44205</v>
      </c>
      <c r="D4" s="61">
        <v>44206</v>
      </c>
      <c r="E4" s="16">
        <v>44207</v>
      </c>
      <c r="F4" s="16">
        <v>44208</v>
      </c>
      <c r="G4" s="16">
        <v>44209</v>
      </c>
      <c r="H4" s="16">
        <v>44210</v>
      </c>
      <c r="I4" s="16">
        <v>44211</v>
      </c>
      <c r="J4" s="16">
        <v>44212</v>
      </c>
      <c r="K4" s="16">
        <v>44213</v>
      </c>
      <c r="L4" s="16">
        <v>44214</v>
      </c>
      <c r="M4" s="16">
        <v>44215</v>
      </c>
      <c r="N4" s="16">
        <v>44216</v>
      </c>
      <c r="O4" s="16">
        <v>44217</v>
      </c>
      <c r="P4" s="16">
        <v>44218</v>
      </c>
      <c r="Q4" s="16">
        <v>44219</v>
      </c>
      <c r="R4" s="16">
        <v>44220</v>
      </c>
      <c r="S4" s="16">
        <v>44221</v>
      </c>
      <c r="T4" s="16">
        <v>44222</v>
      </c>
      <c r="U4" s="16">
        <v>44223</v>
      </c>
      <c r="V4" s="16">
        <v>44224</v>
      </c>
      <c r="W4" s="61">
        <v>44225</v>
      </c>
      <c r="X4" s="61">
        <v>44226</v>
      </c>
      <c r="Y4" s="61">
        <v>44227</v>
      </c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53" ht="16.5" x14ac:dyDescent="0.3">
      <c r="A5" s="82"/>
      <c r="B5" s="62">
        <v>44204</v>
      </c>
      <c r="C5" s="62">
        <v>44205</v>
      </c>
      <c r="D5" s="62">
        <v>44206</v>
      </c>
      <c r="E5" s="18">
        <v>44207</v>
      </c>
      <c r="F5" s="18">
        <v>44208</v>
      </c>
      <c r="G5" s="18">
        <v>44209</v>
      </c>
      <c r="H5" s="18">
        <v>44210</v>
      </c>
      <c r="I5" s="18">
        <v>44211</v>
      </c>
      <c r="J5" s="18">
        <v>44212</v>
      </c>
      <c r="K5" s="18">
        <v>44213</v>
      </c>
      <c r="L5" s="18">
        <v>44214</v>
      </c>
      <c r="M5" s="18">
        <v>44215</v>
      </c>
      <c r="N5" s="18">
        <v>44216</v>
      </c>
      <c r="O5" s="18">
        <v>44217</v>
      </c>
      <c r="P5" s="18">
        <v>44218</v>
      </c>
      <c r="Q5" s="18">
        <v>44219</v>
      </c>
      <c r="R5" s="18">
        <v>44220</v>
      </c>
      <c r="S5" s="18">
        <v>44221</v>
      </c>
      <c r="T5" s="18">
        <v>44222</v>
      </c>
      <c r="U5" s="18">
        <v>44223</v>
      </c>
      <c r="V5" s="18">
        <v>44224</v>
      </c>
      <c r="W5" s="62">
        <v>44225</v>
      </c>
      <c r="X5" s="62">
        <v>44226</v>
      </c>
      <c r="Y5" s="62">
        <v>44227</v>
      </c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53" ht="15" customHeight="1" x14ac:dyDescent="0.3">
      <c r="A6" s="83"/>
      <c r="B6" s="63">
        <v>44204</v>
      </c>
      <c r="C6" s="63">
        <v>44205</v>
      </c>
      <c r="D6" s="63">
        <v>44206</v>
      </c>
      <c r="E6" s="20">
        <v>44207</v>
      </c>
      <c r="F6" s="20">
        <v>44208</v>
      </c>
      <c r="G6" s="20">
        <v>44209</v>
      </c>
      <c r="H6" s="20">
        <v>44210</v>
      </c>
      <c r="I6" s="20">
        <v>44211</v>
      </c>
      <c r="J6" s="20">
        <v>44212</v>
      </c>
      <c r="K6" s="20">
        <v>44213</v>
      </c>
      <c r="L6" s="20">
        <v>44214</v>
      </c>
      <c r="M6" s="20">
        <v>44215</v>
      </c>
      <c r="N6" s="20">
        <v>44216</v>
      </c>
      <c r="O6" s="20">
        <v>44217</v>
      </c>
      <c r="P6" s="20">
        <v>44218</v>
      </c>
      <c r="Q6" s="20">
        <v>44219</v>
      </c>
      <c r="R6" s="20">
        <v>44220</v>
      </c>
      <c r="S6" s="20">
        <v>44221</v>
      </c>
      <c r="T6" s="20">
        <v>44222</v>
      </c>
      <c r="U6" s="20">
        <v>44223</v>
      </c>
      <c r="V6" s="20">
        <v>44224</v>
      </c>
      <c r="W6" s="63">
        <v>44225</v>
      </c>
      <c r="X6" s="63">
        <v>44226</v>
      </c>
      <c r="Y6" s="63">
        <v>44227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53" ht="16.5" x14ac:dyDescent="0.3">
      <c r="A7" s="21">
        <v>1</v>
      </c>
      <c r="B7" s="66" t="s">
        <v>9</v>
      </c>
      <c r="C7" s="72" t="s">
        <v>2</v>
      </c>
      <c r="D7" s="65" t="s">
        <v>1</v>
      </c>
      <c r="E7" s="69" t="s">
        <v>10</v>
      </c>
      <c r="F7" s="72" t="s">
        <v>2</v>
      </c>
      <c r="G7" s="65" t="s">
        <v>1</v>
      </c>
      <c r="H7" s="69" t="s">
        <v>10</v>
      </c>
      <c r="I7" s="72" t="s">
        <v>2</v>
      </c>
      <c r="J7" s="69" t="s">
        <v>10</v>
      </c>
      <c r="K7" s="65" t="s">
        <v>1</v>
      </c>
      <c r="L7" s="69" t="s">
        <v>10</v>
      </c>
      <c r="M7" s="72" t="s">
        <v>2</v>
      </c>
      <c r="N7" s="69" t="s">
        <v>10</v>
      </c>
      <c r="O7" s="72" t="s">
        <v>2</v>
      </c>
      <c r="P7" s="68" t="s">
        <v>11</v>
      </c>
      <c r="Q7" s="72" t="s">
        <v>2</v>
      </c>
      <c r="R7" s="71" t="s">
        <v>3</v>
      </c>
      <c r="S7" s="72" t="s">
        <v>2</v>
      </c>
      <c r="T7" s="69" t="s">
        <v>10</v>
      </c>
      <c r="U7" s="68" t="s">
        <v>11</v>
      </c>
      <c r="V7" s="67" t="s">
        <v>4</v>
      </c>
      <c r="W7" s="65" t="s">
        <v>1</v>
      </c>
      <c r="X7" s="66" t="s">
        <v>9</v>
      </c>
      <c r="Y7" s="72" t="s">
        <v>2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53" ht="16.5" x14ac:dyDescent="0.3">
      <c r="A8" s="21">
        <v>2</v>
      </c>
      <c r="B8" s="65" t="s">
        <v>1</v>
      </c>
      <c r="C8" s="66" t="s">
        <v>9</v>
      </c>
      <c r="D8" s="72" t="s">
        <v>2</v>
      </c>
      <c r="E8" s="65" t="s">
        <v>1</v>
      </c>
      <c r="F8" s="69" t="s">
        <v>10</v>
      </c>
      <c r="G8" s="72" t="s">
        <v>2</v>
      </c>
      <c r="H8" s="65" t="s">
        <v>1</v>
      </c>
      <c r="I8" s="69" t="s">
        <v>10</v>
      </c>
      <c r="J8" s="72" t="s">
        <v>2</v>
      </c>
      <c r="K8" s="69" t="s">
        <v>10</v>
      </c>
      <c r="L8" s="65" t="s">
        <v>1</v>
      </c>
      <c r="M8" s="69" t="s">
        <v>10</v>
      </c>
      <c r="N8" s="72" t="s">
        <v>2</v>
      </c>
      <c r="O8" s="69" t="s">
        <v>10</v>
      </c>
      <c r="P8" s="74" t="s">
        <v>33</v>
      </c>
      <c r="Q8" s="73" t="s">
        <v>32</v>
      </c>
      <c r="R8" s="72" t="s">
        <v>2</v>
      </c>
      <c r="S8" s="71" t="s">
        <v>3</v>
      </c>
      <c r="T8" s="70" t="s">
        <v>15</v>
      </c>
      <c r="U8" s="69" t="s">
        <v>10</v>
      </c>
      <c r="V8" s="68" t="s">
        <v>11</v>
      </c>
      <c r="W8" s="67" t="s">
        <v>4</v>
      </c>
      <c r="X8" s="65" t="s">
        <v>1</v>
      </c>
      <c r="Y8" s="66" t="s">
        <v>9</v>
      </c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53" ht="16.5" x14ac:dyDescent="0.3">
      <c r="A9" s="21">
        <v>3</v>
      </c>
      <c r="B9" s="67" t="s">
        <v>4</v>
      </c>
      <c r="C9" s="65" t="s">
        <v>1</v>
      </c>
      <c r="D9" s="66" t="s">
        <v>9</v>
      </c>
      <c r="E9" s="72" t="s">
        <v>2</v>
      </c>
      <c r="F9" s="65" t="s">
        <v>1</v>
      </c>
      <c r="G9" s="69" t="s">
        <v>10</v>
      </c>
      <c r="H9" s="72" t="s">
        <v>2</v>
      </c>
      <c r="I9" s="65" t="s">
        <v>1</v>
      </c>
      <c r="J9" s="69" t="s">
        <v>10</v>
      </c>
      <c r="K9" s="72" t="s">
        <v>2</v>
      </c>
      <c r="L9" s="69" t="s">
        <v>10</v>
      </c>
      <c r="M9" s="65" t="s">
        <v>1</v>
      </c>
      <c r="N9" s="69" t="s">
        <v>10</v>
      </c>
      <c r="O9" s="72" t="s">
        <v>2</v>
      </c>
      <c r="P9" s="69" t="s">
        <v>10</v>
      </c>
      <c r="Q9" s="72" t="s">
        <v>2</v>
      </c>
      <c r="R9" s="68" t="s">
        <v>11</v>
      </c>
      <c r="S9" s="72" t="s">
        <v>2</v>
      </c>
      <c r="T9" s="71" t="s">
        <v>3</v>
      </c>
      <c r="U9" s="72" t="s">
        <v>2</v>
      </c>
      <c r="V9" s="69" t="s">
        <v>10</v>
      </c>
      <c r="W9" s="68" t="s">
        <v>11</v>
      </c>
      <c r="X9" s="67" t="s">
        <v>4</v>
      </c>
      <c r="Y9" s="65" t="s">
        <v>1</v>
      </c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53" ht="16.5" x14ac:dyDescent="0.3">
      <c r="A10" s="21">
        <v>4</v>
      </c>
      <c r="B10" s="68" t="s">
        <v>11</v>
      </c>
      <c r="C10" s="67" t="s">
        <v>4</v>
      </c>
      <c r="D10" s="65" t="s">
        <v>1</v>
      </c>
      <c r="E10" s="66" t="s">
        <v>9</v>
      </c>
      <c r="F10" s="72" t="s">
        <v>2</v>
      </c>
      <c r="G10" s="65" t="s">
        <v>1</v>
      </c>
      <c r="H10" s="69" t="s">
        <v>10</v>
      </c>
      <c r="I10" s="72" t="s">
        <v>2</v>
      </c>
      <c r="J10" s="65" t="s">
        <v>1</v>
      </c>
      <c r="K10" s="69" t="s">
        <v>10</v>
      </c>
      <c r="L10" s="72" t="s">
        <v>2</v>
      </c>
      <c r="M10" s="69" t="s">
        <v>10</v>
      </c>
      <c r="N10" s="65" t="s">
        <v>1</v>
      </c>
      <c r="O10" s="69" t="s">
        <v>10</v>
      </c>
      <c r="P10" s="72" t="s">
        <v>2</v>
      </c>
      <c r="Q10" s="69" t="s">
        <v>10</v>
      </c>
      <c r="R10" s="74" t="s">
        <v>33</v>
      </c>
      <c r="S10" s="73" t="s">
        <v>32</v>
      </c>
      <c r="T10" s="72" t="s">
        <v>2</v>
      </c>
      <c r="U10" s="71" t="s">
        <v>3</v>
      </c>
      <c r="V10" s="70" t="s">
        <v>15</v>
      </c>
      <c r="W10" s="69" t="s">
        <v>10</v>
      </c>
      <c r="X10" s="68" t="s">
        <v>11</v>
      </c>
      <c r="Y10" s="67" t="s">
        <v>4</v>
      </c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53" ht="16.5" x14ac:dyDescent="0.3">
      <c r="A11" s="21">
        <v>5</v>
      </c>
      <c r="B11" s="69" t="s">
        <v>10</v>
      </c>
      <c r="C11" s="68" t="s">
        <v>11</v>
      </c>
      <c r="D11" s="67" t="s">
        <v>4</v>
      </c>
      <c r="E11" s="65" t="s">
        <v>1</v>
      </c>
      <c r="F11" s="66" t="s">
        <v>9</v>
      </c>
      <c r="G11" s="72" t="s">
        <v>2</v>
      </c>
      <c r="H11" s="65" t="s">
        <v>1</v>
      </c>
      <c r="I11" s="69" t="s">
        <v>10</v>
      </c>
      <c r="J11" s="72" t="s">
        <v>2</v>
      </c>
      <c r="K11" s="65" t="s">
        <v>1</v>
      </c>
      <c r="L11" s="69" t="s">
        <v>10</v>
      </c>
      <c r="M11" s="72" t="s">
        <v>2</v>
      </c>
      <c r="N11" s="69" t="s">
        <v>10</v>
      </c>
      <c r="O11" s="65" t="s">
        <v>1</v>
      </c>
      <c r="P11" s="69" t="s">
        <v>10</v>
      </c>
      <c r="Q11" s="72" t="s">
        <v>2</v>
      </c>
      <c r="R11" s="69" t="s">
        <v>10</v>
      </c>
      <c r="S11" s="74" t="s">
        <v>33</v>
      </c>
      <c r="T11" s="68" t="s">
        <v>11</v>
      </c>
      <c r="U11" s="72" t="s">
        <v>2</v>
      </c>
      <c r="V11" s="71" t="s">
        <v>3</v>
      </c>
      <c r="W11" s="70" t="s">
        <v>15</v>
      </c>
      <c r="X11" s="69" t="s">
        <v>10</v>
      </c>
      <c r="Y11" s="68" t="s">
        <v>11</v>
      </c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53" ht="16.5" x14ac:dyDescent="0.3">
      <c r="A12" s="21">
        <v>6</v>
      </c>
      <c r="B12" s="70" t="s">
        <v>15</v>
      </c>
      <c r="C12" s="69" t="s">
        <v>10</v>
      </c>
      <c r="D12" s="68" t="s">
        <v>11</v>
      </c>
      <c r="E12" s="67" t="s">
        <v>4</v>
      </c>
      <c r="F12" s="65" t="s">
        <v>1</v>
      </c>
      <c r="G12" s="66" t="s">
        <v>9</v>
      </c>
      <c r="H12" s="72" t="s">
        <v>2</v>
      </c>
      <c r="I12" s="65" t="s">
        <v>1</v>
      </c>
      <c r="J12" s="69" t="s">
        <v>10</v>
      </c>
      <c r="K12" s="72" t="s">
        <v>2</v>
      </c>
      <c r="L12" s="65" t="s">
        <v>1</v>
      </c>
      <c r="M12" s="69" t="s">
        <v>10</v>
      </c>
      <c r="N12" s="72" t="s">
        <v>2</v>
      </c>
      <c r="O12" s="69" t="s">
        <v>10</v>
      </c>
      <c r="P12" s="65" t="s">
        <v>1</v>
      </c>
      <c r="Q12" s="69" t="s">
        <v>10</v>
      </c>
      <c r="R12" s="72" t="s">
        <v>2</v>
      </c>
      <c r="S12" s="69" t="s">
        <v>10</v>
      </c>
      <c r="T12" s="72" t="s">
        <v>2</v>
      </c>
      <c r="U12" s="73" t="s">
        <v>32</v>
      </c>
      <c r="V12" s="72" t="s">
        <v>2</v>
      </c>
      <c r="W12" s="71" t="s">
        <v>3</v>
      </c>
      <c r="X12" s="70" t="s">
        <v>15</v>
      </c>
      <c r="Y12" s="69" t="s">
        <v>10</v>
      </c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53" ht="16.5" x14ac:dyDescent="0.3">
      <c r="A13" s="21">
        <v>7</v>
      </c>
      <c r="B13" s="71" t="s">
        <v>3</v>
      </c>
      <c r="C13" s="70" t="s">
        <v>15</v>
      </c>
      <c r="D13" s="69" t="s">
        <v>10</v>
      </c>
      <c r="E13" s="68" t="s">
        <v>11</v>
      </c>
      <c r="F13" s="72" t="s">
        <v>2</v>
      </c>
      <c r="G13" s="65" t="s">
        <v>1</v>
      </c>
      <c r="H13" s="71" t="s">
        <v>3</v>
      </c>
      <c r="I13" s="72" t="s">
        <v>2</v>
      </c>
      <c r="J13" s="65" t="s">
        <v>1</v>
      </c>
      <c r="K13" s="69" t="s">
        <v>10</v>
      </c>
      <c r="L13" s="72" t="s">
        <v>2</v>
      </c>
      <c r="M13" s="65" t="s">
        <v>1</v>
      </c>
      <c r="N13" s="69" t="s">
        <v>10</v>
      </c>
      <c r="O13" s="72" t="s">
        <v>2</v>
      </c>
      <c r="P13" s="69" t="s">
        <v>10</v>
      </c>
      <c r="Q13" s="65" t="s">
        <v>1</v>
      </c>
      <c r="R13" s="69" t="s">
        <v>10</v>
      </c>
      <c r="S13" s="72" t="s">
        <v>2</v>
      </c>
      <c r="T13" s="69" t="s">
        <v>10</v>
      </c>
      <c r="U13" s="74" t="s">
        <v>33</v>
      </c>
      <c r="V13" s="69" t="s">
        <v>10</v>
      </c>
      <c r="W13" s="72" t="s">
        <v>2</v>
      </c>
      <c r="X13" s="71" t="s">
        <v>3</v>
      </c>
      <c r="Y13" s="70" t="s">
        <v>15</v>
      </c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53" ht="16.5" x14ac:dyDescent="0.3">
      <c r="A14" s="21">
        <v>8</v>
      </c>
      <c r="B14" s="72" t="s">
        <v>2</v>
      </c>
      <c r="C14" s="71" t="s">
        <v>3</v>
      </c>
      <c r="D14" s="70" t="s">
        <v>15</v>
      </c>
      <c r="E14" s="69" t="s">
        <v>10</v>
      </c>
      <c r="F14" s="68" t="s">
        <v>11</v>
      </c>
      <c r="G14" s="67" t="s">
        <v>4</v>
      </c>
      <c r="H14" s="65" t="s">
        <v>1</v>
      </c>
      <c r="I14" s="66" t="s">
        <v>9</v>
      </c>
      <c r="J14" s="72" t="s">
        <v>2</v>
      </c>
      <c r="K14" s="65" t="s">
        <v>1</v>
      </c>
      <c r="L14" s="69" t="s">
        <v>10</v>
      </c>
      <c r="M14" s="72" t="s">
        <v>2</v>
      </c>
      <c r="N14" s="65" t="s">
        <v>1</v>
      </c>
      <c r="O14" s="69" t="s">
        <v>10</v>
      </c>
      <c r="P14" s="72" t="s">
        <v>2</v>
      </c>
      <c r="Q14" s="69" t="s">
        <v>10</v>
      </c>
      <c r="R14" s="65" t="s">
        <v>1</v>
      </c>
      <c r="S14" s="69" t="s">
        <v>10</v>
      </c>
      <c r="T14" s="72" t="s">
        <v>2</v>
      </c>
      <c r="U14" s="69" t="s">
        <v>10</v>
      </c>
      <c r="V14" s="74" t="s">
        <v>33</v>
      </c>
      <c r="W14" s="73" t="s">
        <v>32</v>
      </c>
      <c r="X14" s="72" t="s">
        <v>2</v>
      </c>
      <c r="Y14" s="71" t="s">
        <v>3</v>
      </c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53" ht="16.5" x14ac:dyDescent="0.3">
      <c r="A15" s="21">
        <v>9</v>
      </c>
      <c r="B15" s="73" t="s">
        <v>32</v>
      </c>
      <c r="C15" s="72" t="s">
        <v>2</v>
      </c>
      <c r="D15" s="71" t="s">
        <v>3</v>
      </c>
      <c r="E15" s="70" t="s">
        <v>15</v>
      </c>
      <c r="F15" s="69" t="s">
        <v>10</v>
      </c>
      <c r="G15" s="68" t="s">
        <v>11</v>
      </c>
      <c r="H15" s="72" t="s">
        <v>2</v>
      </c>
      <c r="I15" s="65" t="s">
        <v>1</v>
      </c>
      <c r="J15" s="69" t="s">
        <v>10</v>
      </c>
      <c r="K15" s="72" t="s">
        <v>2</v>
      </c>
      <c r="L15" s="65" t="s">
        <v>1</v>
      </c>
      <c r="M15" s="69" t="s">
        <v>10</v>
      </c>
      <c r="N15" s="72" t="s">
        <v>2</v>
      </c>
      <c r="O15" s="65" t="s">
        <v>1</v>
      </c>
      <c r="P15" s="69" t="s">
        <v>10</v>
      </c>
      <c r="Q15" s="72" t="s">
        <v>2</v>
      </c>
      <c r="R15" s="69" t="s">
        <v>10</v>
      </c>
      <c r="S15" s="65" t="s">
        <v>1</v>
      </c>
      <c r="T15" s="69" t="s">
        <v>10</v>
      </c>
      <c r="U15" s="72" t="s">
        <v>2</v>
      </c>
      <c r="V15" s="69" t="s">
        <v>10</v>
      </c>
      <c r="W15" s="74" t="s">
        <v>33</v>
      </c>
      <c r="X15" s="73" t="s">
        <v>32</v>
      </c>
      <c r="Y15" s="72" t="s">
        <v>2</v>
      </c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53" ht="16.5" x14ac:dyDescent="0.3">
      <c r="A16" s="21">
        <v>10</v>
      </c>
      <c r="B16" s="74" t="s">
        <v>33</v>
      </c>
      <c r="C16" s="73" t="s">
        <v>32</v>
      </c>
      <c r="D16" s="72" t="s">
        <v>2</v>
      </c>
      <c r="E16" s="71" t="s">
        <v>3</v>
      </c>
      <c r="F16" s="65" t="s">
        <v>1</v>
      </c>
      <c r="G16" s="69" t="s">
        <v>10</v>
      </c>
      <c r="H16" s="68" t="s">
        <v>11</v>
      </c>
      <c r="I16" s="67" t="s">
        <v>4</v>
      </c>
      <c r="J16" s="65" t="s">
        <v>1</v>
      </c>
      <c r="K16" s="66" t="s">
        <v>9</v>
      </c>
      <c r="L16" s="72" t="s">
        <v>2</v>
      </c>
      <c r="M16" s="65" t="s">
        <v>1</v>
      </c>
      <c r="N16" s="69" t="s">
        <v>10</v>
      </c>
      <c r="O16" s="72" t="s">
        <v>2</v>
      </c>
      <c r="P16" s="65" t="s">
        <v>1</v>
      </c>
      <c r="Q16" s="69" t="s">
        <v>10</v>
      </c>
      <c r="R16" s="72" t="s">
        <v>2</v>
      </c>
      <c r="S16" s="69" t="s">
        <v>10</v>
      </c>
      <c r="T16" s="65" t="s">
        <v>1</v>
      </c>
      <c r="U16" s="69" t="s">
        <v>10</v>
      </c>
      <c r="V16" s="72" t="s">
        <v>2</v>
      </c>
      <c r="W16" s="69" t="s">
        <v>10</v>
      </c>
      <c r="X16" s="74" t="s">
        <v>33</v>
      </c>
      <c r="Y16" s="73" t="s">
        <v>32</v>
      </c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53" ht="16.5" x14ac:dyDescent="0.3">
      <c r="A17" s="21">
        <v>11</v>
      </c>
      <c r="B17" s="69" t="s">
        <v>10</v>
      </c>
      <c r="C17" s="74" t="s">
        <v>33</v>
      </c>
      <c r="D17" s="73" t="s">
        <v>32</v>
      </c>
      <c r="E17" s="72" t="s">
        <v>2</v>
      </c>
      <c r="F17" s="71" t="s">
        <v>3</v>
      </c>
      <c r="G17" s="70" t="s">
        <v>15</v>
      </c>
      <c r="H17" s="69" t="s">
        <v>10</v>
      </c>
      <c r="I17" s="68" t="s">
        <v>11</v>
      </c>
      <c r="J17" s="72" t="s">
        <v>2</v>
      </c>
      <c r="K17" s="65" t="s">
        <v>1</v>
      </c>
      <c r="L17" s="71" t="s">
        <v>3</v>
      </c>
      <c r="M17" s="72" t="s">
        <v>2</v>
      </c>
      <c r="N17" s="65" t="s">
        <v>1</v>
      </c>
      <c r="O17" s="69" t="s">
        <v>10</v>
      </c>
      <c r="P17" s="72" t="s">
        <v>2</v>
      </c>
      <c r="Q17" s="65" t="s">
        <v>1</v>
      </c>
      <c r="R17" s="69" t="s">
        <v>10</v>
      </c>
      <c r="S17" s="72" t="s">
        <v>2</v>
      </c>
      <c r="T17" s="69" t="s">
        <v>10</v>
      </c>
      <c r="U17" s="65" t="s">
        <v>1</v>
      </c>
      <c r="V17" s="69" t="s">
        <v>10</v>
      </c>
      <c r="W17" s="72" t="s">
        <v>2</v>
      </c>
      <c r="X17" s="69" t="s">
        <v>10</v>
      </c>
      <c r="Y17" s="74" t="s">
        <v>33</v>
      </c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53" ht="16.5" x14ac:dyDescent="0.3">
      <c r="A18" s="21">
        <v>12</v>
      </c>
      <c r="B18" s="72" t="s">
        <v>2</v>
      </c>
      <c r="C18" s="69" t="s">
        <v>10</v>
      </c>
      <c r="D18" s="74" t="s">
        <v>33</v>
      </c>
      <c r="E18" s="73" t="s">
        <v>32</v>
      </c>
      <c r="F18" s="72" t="s">
        <v>2</v>
      </c>
      <c r="G18" s="71" t="s">
        <v>3</v>
      </c>
      <c r="H18" s="65" t="s">
        <v>1</v>
      </c>
      <c r="I18" s="69" t="s">
        <v>10</v>
      </c>
      <c r="J18" s="68" t="s">
        <v>11</v>
      </c>
      <c r="K18" s="67" t="s">
        <v>4</v>
      </c>
      <c r="L18" s="65" t="s">
        <v>1</v>
      </c>
      <c r="M18" s="66" t="s">
        <v>9</v>
      </c>
      <c r="N18" s="72" t="s">
        <v>2</v>
      </c>
      <c r="O18" s="65" t="s">
        <v>1</v>
      </c>
      <c r="P18" s="69" t="s">
        <v>10</v>
      </c>
      <c r="Q18" s="72" t="s">
        <v>2</v>
      </c>
      <c r="R18" s="65" t="s">
        <v>1</v>
      </c>
      <c r="S18" s="69" t="s">
        <v>10</v>
      </c>
      <c r="T18" s="72" t="s">
        <v>2</v>
      </c>
      <c r="U18" s="69" t="s">
        <v>10</v>
      </c>
      <c r="V18" s="65" t="s">
        <v>1</v>
      </c>
      <c r="W18" s="69" t="s">
        <v>10</v>
      </c>
      <c r="X18" s="72" t="s">
        <v>2</v>
      </c>
      <c r="Y18" s="69" t="s">
        <v>10</v>
      </c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53" ht="16.5" x14ac:dyDescent="0.3">
      <c r="A19" s="21">
        <v>13</v>
      </c>
      <c r="B19" s="69" t="s">
        <v>10</v>
      </c>
      <c r="C19" s="72" t="s">
        <v>2</v>
      </c>
      <c r="D19" s="69" t="s">
        <v>10</v>
      </c>
      <c r="E19" s="65" t="s">
        <v>1</v>
      </c>
      <c r="F19" s="73" t="s">
        <v>32</v>
      </c>
      <c r="G19" s="72" t="s">
        <v>2</v>
      </c>
      <c r="H19" s="71" t="s">
        <v>3</v>
      </c>
      <c r="I19" s="70" t="s">
        <v>15</v>
      </c>
      <c r="J19" s="69" t="s">
        <v>10</v>
      </c>
      <c r="K19" s="68" t="s">
        <v>11</v>
      </c>
      <c r="L19" s="72" t="s">
        <v>2</v>
      </c>
      <c r="M19" s="65" t="s">
        <v>1</v>
      </c>
      <c r="N19" s="69" t="s">
        <v>10</v>
      </c>
      <c r="O19" s="72" t="s">
        <v>2</v>
      </c>
      <c r="P19" s="65" t="s">
        <v>1</v>
      </c>
      <c r="Q19" s="69" t="s">
        <v>10</v>
      </c>
      <c r="R19" s="72" t="s">
        <v>2</v>
      </c>
      <c r="S19" s="65" t="s">
        <v>1</v>
      </c>
      <c r="T19" s="69" t="s">
        <v>10</v>
      </c>
      <c r="U19" s="72" t="s">
        <v>2</v>
      </c>
      <c r="V19" s="69" t="s">
        <v>10</v>
      </c>
      <c r="W19" s="65" t="s">
        <v>1</v>
      </c>
      <c r="X19" s="69" t="s">
        <v>10</v>
      </c>
      <c r="Y19" s="72" t="s">
        <v>2</v>
      </c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53" ht="16.5" x14ac:dyDescent="0.3">
      <c r="A20" s="21">
        <v>14</v>
      </c>
      <c r="B20" s="65" t="s">
        <v>1</v>
      </c>
      <c r="C20" s="69" t="s">
        <v>10</v>
      </c>
      <c r="D20" s="72" t="s">
        <v>2</v>
      </c>
      <c r="E20" s="69" t="s">
        <v>10</v>
      </c>
      <c r="F20" s="74" t="s">
        <v>33</v>
      </c>
      <c r="G20" s="68" t="s">
        <v>11</v>
      </c>
      <c r="H20" s="72" t="s">
        <v>2</v>
      </c>
      <c r="I20" s="71" t="s">
        <v>3</v>
      </c>
      <c r="J20" s="65" t="s">
        <v>1</v>
      </c>
      <c r="K20" s="69" t="s">
        <v>10</v>
      </c>
      <c r="L20" s="68" t="s">
        <v>11</v>
      </c>
      <c r="M20" s="67" t="s">
        <v>4</v>
      </c>
      <c r="N20" s="65" t="s">
        <v>1</v>
      </c>
      <c r="O20" s="66" t="s">
        <v>9</v>
      </c>
      <c r="P20" s="72" t="s">
        <v>2</v>
      </c>
      <c r="Q20" s="65" t="s">
        <v>1</v>
      </c>
      <c r="R20" s="69" t="s">
        <v>10</v>
      </c>
      <c r="S20" s="72" t="s">
        <v>2</v>
      </c>
      <c r="T20" s="65" t="s">
        <v>1</v>
      </c>
      <c r="U20" s="69" t="s">
        <v>10</v>
      </c>
      <c r="V20" s="72" t="s">
        <v>2</v>
      </c>
      <c r="W20" s="69" t="s">
        <v>10</v>
      </c>
      <c r="X20" s="65" t="s">
        <v>1</v>
      </c>
      <c r="Y20" s="69" t="s">
        <v>10</v>
      </c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53" ht="16.5" x14ac:dyDescent="0.3">
      <c r="A21" s="21">
        <v>15</v>
      </c>
      <c r="B21" s="69" t="s">
        <v>10</v>
      </c>
      <c r="C21" s="65" t="s">
        <v>1</v>
      </c>
      <c r="D21" s="69" t="s">
        <v>10</v>
      </c>
      <c r="E21" s="72" t="s">
        <v>2</v>
      </c>
      <c r="F21" s="69" t="s">
        <v>10</v>
      </c>
      <c r="G21" s="65" t="s">
        <v>1</v>
      </c>
      <c r="H21" s="73" t="s">
        <v>32</v>
      </c>
      <c r="I21" s="72" t="s">
        <v>2</v>
      </c>
      <c r="J21" s="71" t="s">
        <v>3</v>
      </c>
      <c r="K21" s="70" t="s">
        <v>15</v>
      </c>
      <c r="L21" s="69" t="s">
        <v>10</v>
      </c>
      <c r="M21" s="68" t="s">
        <v>11</v>
      </c>
      <c r="N21" s="72" t="s">
        <v>2</v>
      </c>
      <c r="O21" s="65" t="s">
        <v>1</v>
      </c>
      <c r="P21" s="71" t="s">
        <v>3</v>
      </c>
      <c r="Q21" s="72" t="s">
        <v>2</v>
      </c>
      <c r="R21" s="65" t="s">
        <v>1</v>
      </c>
      <c r="S21" s="69" t="s">
        <v>10</v>
      </c>
      <c r="T21" s="72" t="s">
        <v>2</v>
      </c>
      <c r="U21" s="65" t="s">
        <v>1</v>
      </c>
      <c r="V21" s="69" t="s">
        <v>10</v>
      </c>
      <c r="W21" s="72" t="s">
        <v>2</v>
      </c>
      <c r="X21" s="69" t="s">
        <v>10</v>
      </c>
      <c r="Y21" s="65" t="s">
        <v>1</v>
      </c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53" ht="16.5" x14ac:dyDescent="0.3">
      <c r="A22" s="21">
        <v>16</v>
      </c>
      <c r="B22" s="72" t="s">
        <v>2</v>
      </c>
      <c r="C22" s="69" t="s">
        <v>10</v>
      </c>
      <c r="D22" s="65" t="s">
        <v>1</v>
      </c>
      <c r="E22" s="69" t="s">
        <v>10</v>
      </c>
      <c r="F22" s="72" t="s">
        <v>2</v>
      </c>
      <c r="G22" s="69" t="s">
        <v>10</v>
      </c>
      <c r="H22" s="74" t="s">
        <v>33</v>
      </c>
      <c r="I22" s="68" t="s">
        <v>11</v>
      </c>
      <c r="J22" s="72" t="s">
        <v>2</v>
      </c>
      <c r="K22" s="71" t="s">
        <v>3</v>
      </c>
      <c r="L22" s="65" t="s">
        <v>1</v>
      </c>
      <c r="M22" s="69" t="s">
        <v>10</v>
      </c>
      <c r="N22" s="68" t="s">
        <v>11</v>
      </c>
      <c r="O22" s="67" t="s">
        <v>4</v>
      </c>
      <c r="P22" s="65" t="s">
        <v>1</v>
      </c>
      <c r="Q22" s="66" t="s">
        <v>9</v>
      </c>
      <c r="R22" s="72" t="s">
        <v>2</v>
      </c>
      <c r="S22" s="65" t="s">
        <v>1</v>
      </c>
      <c r="T22" s="69" t="s">
        <v>10</v>
      </c>
      <c r="U22" s="72" t="s">
        <v>2</v>
      </c>
      <c r="V22" s="65" t="s">
        <v>1</v>
      </c>
      <c r="W22" s="69" t="s">
        <v>10</v>
      </c>
      <c r="X22" s="72" t="s">
        <v>2</v>
      </c>
      <c r="Y22" s="69" t="s">
        <v>10</v>
      </c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53" ht="16.5" x14ac:dyDescent="0.3">
      <c r="A23" s="21">
        <v>17</v>
      </c>
      <c r="B23" s="50" t="s">
        <v>18</v>
      </c>
      <c r="C23" s="72" t="s">
        <v>2</v>
      </c>
      <c r="D23" s="69" t="s">
        <v>10</v>
      </c>
      <c r="E23" s="65" t="s">
        <v>1</v>
      </c>
      <c r="F23" s="69" t="s">
        <v>10</v>
      </c>
      <c r="G23" s="72" t="s">
        <v>2</v>
      </c>
      <c r="H23" s="69" t="s">
        <v>10</v>
      </c>
      <c r="I23" s="65" t="s">
        <v>1</v>
      </c>
      <c r="J23" s="73" t="s">
        <v>32</v>
      </c>
      <c r="K23" s="72" t="s">
        <v>2</v>
      </c>
      <c r="L23" s="71" t="s">
        <v>3</v>
      </c>
      <c r="M23" s="70" t="s">
        <v>15</v>
      </c>
      <c r="N23" s="69" t="s">
        <v>10</v>
      </c>
      <c r="O23" s="68" t="s">
        <v>11</v>
      </c>
      <c r="P23" s="72" t="s">
        <v>2</v>
      </c>
      <c r="Q23" s="65" t="s">
        <v>1</v>
      </c>
      <c r="R23" s="69" t="s">
        <v>10</v>
      </c>
      <c r="S23" s="72" t="s">
        <v>2</v>
      </c>
      <c r="T23" s="65" t="s">
        <v>1</v>
      </c>
      <c r="U23" s="69" t="s">
        <v>10</v>
      </c>
      <c r="V23" s="72" t="s">
        <v>2</v>
      </c>
      <c r="W23" s="65" t="s">
        <v>1</v>
      </c>
      <c r="X23" s="69" t="s">
        <v>10</v>
      </c>
      <c r="Y23" s="72" t="s">
        <v>2</v>
      </c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53" ht="16.5" x14ac:dyDescent="0.3">
      <c r="A24" s="21">
        <v>18</v>
      </c>
      <c r="B24" s="65" t="s">
        <v>1</v>
      </c>
      <c r="C24" s="69" t="s">
        <v>10</v>
      </c>
      <c r="D24" s="72" t="s">
        <v>2</v>
      </c>
      <c r="E24" s="69" t="s">
        <v>10</v>
      </c>
      <c r="F24" s="65" t="s">
        <v>1</v>
      </c>
      <c r="G24" s="69" t="s">
        <v>10</v>
      </c>
      <c r="H24" s="72" t="s">
        <v>2</v>
      </c>
      <c r="I24" s="69" t="s">
        <v>10</v>
      </c>
      <c r="J24" s="74" t="s">
        <v>33</v>
      </c>
      <c r="K24" s="68" t="s">
        <v>11</v>
      </c>
      <c r="L24" s="72" t="s">
        <v>2</v>
      </c>
      <c r="M24" s="71" t="s">
        <v>3</v>
      </c>
      <c r="N24" s="65" t="s">
        <v>1</v>
      </c>
      <c r="O24" s="69" t="s">
        <v>10</v>
      </c>
      <c r="P24" s="68" t="s">
        <v>11</v>
      </c>
      <c r="Q24" s="67" t="s">
        <v>4</v>
      </c>
      <c r="R24" s="65" t="s">
        <v>1</v>
      </c>
      <c r="S24" s="66" t="s">
        <v>9</v>
      </c>
      <c r="T24" s="72" t="s">
        <v>2</v>
      </c>
      <c r="U24" s="65" t="s">
        <v>1</v>
      </c>
      <c r="V24" s="69" t="s">
        <v>10</v>
      </c>
      <c r="W24" s="72" t="s">
        <v>2</v>
      </c>
      <c r="X24" s="65" t="s">
        <v>1</v>
      </c>
      <c r="Y24" s="69" t="s">
        <v>10</v>
      </c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53" ht="16.5" x14ac:dyDescent="0.3">
      <c r="A25" s="21">
        <v>19</v>
      </c>
      <c r="B25" s="72" t="s">
        <v>2</v>
      </c>
      <c r="C25" s="65" t="s">
        <v>1</v>
      </c>
      <c r="D25" s="69" t="s">
        <v>10</v>
      </c>
      <c r="E25" s="72" t="s">
        <v>2</v>
      </c>
      <c r="F25" s="69" t="s">
        <v>10</v>
      </c>
      <c r="G25" s="65" t="s">
        <v>1</v>
      </c>
      <c r="H25" s="69" t="s">
        <v>10</v>
      </c>
      <c r="I25" s="72" t="s">
        <v>2</v>
      </c>
      <c r="J25" s="69" t="s">
        <v>10</v>
      </c>
      <c r="K25" s="65" t="s">
        <v>1</v>
      </c>
      <c r="L25" s="73" t="s">
        <v>32</v>
      </c>
      <c r="M25" s="72" t="s">
        <v>2</v>
      </c>
      <c r="N25" s="71" t="s">
        <v>3</v>
      </c>
      <c r="O25" s="70" t="s">
        <v>15</v>
      </c>
      <c r="P25" s="69" t="s">
        <v>10</v>
      </c>
      <c r="Q25" s="68" t="s">
        <v>11</v>
      </c>
      <c r="R25" s="72" t="s">
        <v>2</v>
      </c>
      <c r="S25" s="65" t="s">
        <v>1</v>
      </c>
      <c r="T25" s="71" t="s">
        <v>3</v>
      </c>
      <c r="U25" s="72" t="s">
        <v>2</v>
      </c>
      <c r="V25" s="65" t="s">
        <v>1</v>
      </c>
      <c r="W25" s="69" t="s">
        <v>10</v>
      </c>
      <c r="X25" s="72" t="s">
        <v>2</v>
      </c>
      <c r="Y25" s="65" t="s">
        <v>1</v>
      </c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53" ht="16.5" x14ac:dyDescent="0.3">
      <c r="A26" s="21">
        <v>20</v>
      </c>
      <c r="B26" s="69" t="s">
        <v>10</v>
      </c>
      <c r="C26" s="72" t="s">
        <v>2</v>
      </c>
      <c r="D26" s="65" t="s">
        <v>1</v>
      </c>
      <c r="E26" s="69" t="s">
        <v>10</v>
      </c>
      <c r="F26" s="72" t="s">
        <v>2</v>
      </c>
      <c r="G26" s="69" t="s">
        <v>10</v>
      </c>
      <c r="H26" s="65" t="s">
        <v>1</v>
      </c>
      <c r="I26" s="69" t="s">
        <v>10</v>
      </c>
      <c r="J26" s="72" t="s">
        <v>2</v>
      </c>
      <c r="K26" s="69" t="s">
        <v>10</v>
      </c>
      <c r="L26" s="74" t="s">
        <v>33</v>
      </c>
      <c r="M26" s="68" t="s">
        <v>11</v>
      </c>
      <c r="N26" s="72" t="s">
        <v>2</v>
      </c>
      <c r="O26" s="71" t="s">
        <v>3</v>
      </c>
      <c r="P26" s="65" t="s">
        <v>1</v>
      </c>
      <c r="Q26" s="69" t="s">
        <v>10</v>
      </c>
      <c r="R26" s="68" t="s">
        <v>11</v>
      </c>
      <c r="S26" s="67" t="s">
        <v>4</v>
      </c>
      <c r="T26" s="65" t="s">
        <v>1</v>
      </c>
      <c r="U26" s="66" t="s">
        <v>9</v>
      </c>
      <c r="V26" s="72" t="s">
        <v>2</v>
      </c>
      <c r="W26" s="65" t="s">
        <v>1</v>
      </c>
      <c r="X26" s="69" t="s">
        <v>10</v>
      </c>
      <c r="Y26" s="72" t="s">
        <v>2</v>
      </c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53" ht="16.5" x14ac:dyDescent="0.3">
      <c r="A27" s="21">
        <v>21</v>
      </c>
      <c r="B27" s="65" t="s">
        <v>1</v>
      </c>
      <c r="C27" s="69" t="s">
        <v>10</v>
      </c>
      <c r="D27" s="72" t="s">
        <v>2</v>
      </c>
      <c r="E27" s="65" t="s">
        <v>1</v>
      </c>
      <c r="F27" s="69" t="s">
        <v>10</v>
      </c>
      <c r="G27" s="72" t="s">
        <v>2</v>
      </c>
      <c r="H27" s="69" t="s">
        <v>10</v>
      </c>
      <c r="I27" s="65" t="s">
        <v>1</v>
      </c>
      <c r="J27" s="69" t="s">
        <v>10</v>
      </c>
      <c r="K27" s="72" t="s">
        <v>2</v>
      </c>
      <c r="L27" s="69" t="s">
        <v>10</v>
      </c>
      <c r="M27" s="72" t="s">
        <v>2</v>
      </c>
      <c r="N27" s="73" t="s">
        <v>32</v>
      </c>
      <c r="O27" s="72" t="s">
        <v>2</v>
      </c>
      <c r="P27" s="71" t="s">
        <v>3</v>
      </c>
      <c r="Q27" s="70" t="s">
        <v>15</v>
      </c>
      <c r="R27" s="69" t="s">
        <v>10</v>
      </c>
      <c r="S27" s="68" t="s">
        <v>11</v>
      </c>
      <c r="T27" s="72" t="s">
        <v>2</v>
      </c>
      <c r="U27" s="65" t="s">
        <v>1</v>
      </c>
      <c r="V27" s="71" t="s">
        <v>3</v>
      </c>
      <c r="W27" s="72" t="s">
        <v>2</v>
      </c>
      <c r="X27" s="65" t="s">
        <v>1</v>
      </c>
      <c r="Y27" s="69" t="s">
        <v>10</v>
      </c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53" ht="16.5" x14ac:dyDescent="0.3">
      <c r="A28" s="21">
        <v>22</v>
      </c>
      <c r="B28" s="72" t="s">
        <v>2</v>
      </c>
      <c r="C28" s="65" t="s">
        <v>1</v>
      </c>
      <c r="D28" s="69" t="s">
        <v>10</v>
      </c>
      <c r="E28" s="72" t="s">
        <v>2</v>
      </c>
      <c r="F28" s="65" t="s">
        <v>1</v>
      </c>
      <c r="G28" s="69" t="s">
        <v>10</v>
      </c>
      <c r="H28" s="72" t="s">
        <v>2</v>
      </c>
      <c r="I28" s="69" t="s">
        <v>10</v>
      </c>
      <c r="J28" s="65" t="s">
        <v>1</v>
      </c>
      <c r="K28" s="69" t="s">
        <v>10</v>
      </c>
      <c r="L28" s="72" t="s">
        <v>2</v>
      </c>
      <c r="M28" s="69" t="s">
        <v>10</v>
      </c>
      <c r="N28" s="74" t="s">
        <v>33</v>
      </c>
      <c r="O28" s="73" t="s">
        <v>32</v>
      </c>
      <c r="P28" s="72" t="s">
        <v>2</v>
      </c>
      <c r="Q28" s="71" t="s">
        <v>3</v>
      </c>
      <c r="R28" s="70" t="s">
        <v>15</v>
      </c>
      <c r="S28" s="69" t="s">
        <v>10</v>
      </c>
      <c r="T28" s="68" t="s">
        <v>11</v>
      </c>
      <c r="U28" s="67" t="s">
        <v>4</v>
      </c>
      <c r="V28" s="65" t="s">
        <v>1</v>
      </c>
      <c r="W28" s="66" t="s">
        <v>9</v>
      </c>
      <c r="X28" s="72" t="s">
        <v>2</v>
      </c>
      <c r="Y28" s="65" t="s">
        <v>1</v>
      </c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53" ht="16.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</row>
    <row r="30" spans="1:53" ht="16.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</row>
    <row r="31" spans="1:53" ht="16.5" x14ac:dyDescent="0.3">
      <c r="A31" s="29" t="s">
        <v>19</v>
      </c>
      <c r="B31" s="29" t="s">
        <v>20</v>
      </c>
      <c r="C31" s="29" t="s">
        <v>21</v>
      </c>
      <c r="D31" s="29" t="s">
        <v>22</v>
      </c>
      <c r="E31"/>
      <c r="F31"/>
      <c r="G31" s="4"/>
      <c r="H31" s="42"/>
      <c r="I31" s="4"/>
      <c r="J31" s="4"/>
      <c r="K31" s="4"/>
      <c r="L31" s="42" t="s">
        <v>38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1:53" ht="16.5" x14ac:dyDescent="0.3">
      <c r="A32" s="4"/>
      <c r="B32" s="4"/>
      <c r="C32" s="4"/>
      <c r="D32" s="4"/>
      <c r="E32"/>
      <c r="F32"/>
      <c r="G32" s="4"/>
      <c r="H32" s="4"/>
      <c r="I32" s="4"/>
      <c r="J32" s="4"/>
      <c r="K32" s="4"/>
      <c r="L32" s="4"/>
      <c r="M32" s="4"/>
      <c r="R32" s="4"/>
      <c r="S32" s="4"/>
      <c r="T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1:53" ht="16.5" x14ac:dyDescent="0.3">
      <c r="A33" s="26" t="s">
        <v>1</v>
      </c>
      <c r="B33" s="31">
        <f>'Cálculo 70-30 PEL (11 min)'!H4</f>
        <v>106</v>
      </c>
      <c r="C33" s="32">
        <f t="shared" ref="C33:C43" si="0">COUNTIF($B$7:$Y$28,A33)</f>
        <v>106</v>
      </c>
      <c r="D33" s="33">
        <f t="shared" ref="D33:D43" si="1">B33-C33</f>
        <v>0</v>
      </c>
      <c r="E33"/>
      <c r="F33" t="s">
        <v>24</v>
      </c>
      <c r="G33"/>
      <c r="H33"/>
      <c r="I33">
        <v>24.562412953114332</v>
      </c>
      <c r="J33">
        <v>106</v>
      </c>
      <c r="K33" s="51"/>
      <c r="L33" s="66" t="s">
        <v>9</v>
      </c>
      <c r="M33" s="4"/>
      <c r="R33" s="4"/>
      <c r="S33" s="4"/>
      <c r="T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ht="16.5" x14ac:dyDescent="0.3">
      <c r="A34" s="27" t="s">
        <v>2</v>
      </c>
      <c r="B34" s="31">
        <f>'Cálculo 70-30 PEL (11 min)'!H5</f>
        <v>134</v>
      </c>
      <c r="C34" s="32">
        <f t="shared" si="0"/>
        <v>134</v>
      </c>
      <c r="D34" s="64">
        <f t="shared" si="1"/>
        <v>0</v>
      </c>
      <c r="E34"/>
      <c r="F34" t="s">
        <v>23</v>
      </c>
      <c r="G34"/>
      <c r="H34"/>
      <c r="I34">
        <v>32.019810392389886</v>
      </c>
      <c r="J34">
        <v>134</v>
      </c>
      <c r="K34" s="51"/>
      <c r="L34" s="52" t="s">
        <v>1</v>
      </c>
      <c r="M34" s="4"/>
      <c r="R34" s="4"/>
      <c r="S34" s="4"/>
      <c r="T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ht="16.5" x14ac:dyDescent="0.3">
      <c r="A35" s="25" t="s">
        <v>3</v>
      </c>
      <c r="B35" s="31">
        <f>'Cálculo 70-30 PEL (11 min)'!H6</f>
        <v>29</v>
      </c>
      <c r="C35" s="32">
        <f t="shared" si="0"/>
        <v>29</v>
      </c>
      <c r="D35" s="64">
        <f t="shared" si="1"/>
        <v>0</v>
      </c>
      <c r="E35"/>
      <c r="F35" t="s">
        <v>25</v>
      </c>
      <c r="G35"/>
      <c r="H35"/>
      <c r="I35">
        <v>3.7749444782026531</v>
      </c>
      <c r="J35">
        <v>29</v>
      </c>
      <c r="K35" s="51"/>
      <c r="L35" s="53" t="s">
        <v>4</v>
      </c>
      <c r="M35" s="4"/>
      <c r="R35" s="4"/>
      <c r="S35" s="4"/>
      <c r="T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</row>
    <row r="36" spans="1:53" ht="16.5" x14ac:dyDescent="0.3">
      <c r="A36" s="28" t="s">
        <v>11</v>
      </c>
      <c r="B36" s="31">
        <f>'Cálculo 70-30 PEL (11 min)'!H7</f>
        <v>31</v>
      </c>
      <c r="C36" s="32">
        <f t="shared" si="0"/>
        <v>31</v>
      </c>
      <c r="D36" s="64">
        <f t="shared" si="1"/>
        <v>0</v>
      </c>
      <c r="E36"/>
      <c r="F36" t="s">
        <v>26</v>
      </c>
      <c r="G36"/>
      <c r="H36"/>
      <c r="I36">
        <v>4.0932873743701705</v>
      </c>
      <c r="J36">
        <v>31</v>
      </c>
      <c r="K36" s="51"/>
      <c r="L36" s="54" t="s">
        <v>11</v>
      </c>
      <c r="M36" s="4"/>
      <c r="R36" s="4"/>
      <c r="S36" s="4"/>
      <c r="T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</row>
    <row r="37" spans="1:53" ht="16.5" x14ac:dyDescent="0.3">
      <c r="A37" s="24" t="s">
        <v>4</v>
      </c>
      <c r="B37" s="31">
        <f>'Cálculo 70-30 PEL (11 min)'!H8</f>
        <v>16</v>
      </c>
      <c r="C37" s="32">
        <f t="shared" si="0"/>
        <v>16</v>
      </c>
      <c r="D37" s="64">
        <f t="shared" si="1"/>
        <v>0</v>
      </c>
      <c r="E37"/>
      <c r="F37" t="s">
        <v>27</v>
      </c>
      <c r="G37"/>
      <c r="H37"/>
      <c r="I37">
        <v>0</v>
      </c>
      <c r="J37">
        <v>16</v>
      </c>
      <c r="K37" s="51"/>
      <c r="L37" s="55" t="s">
        <v>10</v>
      </c>
      <c r="M37" s="4"/>
      <c r="R37" s="4"/>
      <c r="S37" s="4"/>
      <c r="T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</row>
    <row r="38" spans="1:53" ht="16.5" x14ac:dyDescent="0.3">
      <c r="A38" s="66" t="s">
        <v>9</v>
      </c>
      <c r="B38" s="31">
        <f>'Cálculo 70-30 PEL (11 min)'!H9</f>
        <v>16</v>
      </c>
      <c r="C38" s="32">
        <f t="shared" si="0"/>
        <v>16</v>
      </c>
      <c r="D38" s="64">
        <f t="shared" si="1"/>
        <v>0</v>
      </c>
      <c r="E38" s="4"/>
      <c r="F38" t="s">
        <v>28</v>
      </c>
      <c r="G38"/>
      <c r="H38"/>
      <c r="I38">
        <v>0</v>
      </c>
      <c r="J38">
        <v>16</v>
      </c>
      <c r="K38" s="51"/>
      <c r="L38" s="56" t="s">
        <v>15</v>
      </c>
      <c r="M38" s="4"/>
      <c r="R38" s="4"/>
      <c r="S38" s="4"/>
      <c r="T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</row>
    <row r="39" spans="1:53" ht="16.5" x14ac:dyDescent="0.3">
      <c r="A39" s="23" t="s">
        <v>10</v>
      </c>
      <c r="B39" s="31">
        <f>'Cálculo 70-30 PEL (11 min)'!H10</f>
        <v>147</v>
      </c>
      <c r="C39" s="32">
        <f t="shared" si="0"/>
        <v>147</v>
      </c>
      <c r="D39" s="64">
        <f t="shared" si="1"/>
        <v>0</v>
      </c>
      <c r="E39" s="4"/>
      <c r="F39" t="s">
        <v>10</v>
      </c>
      <c r="G39"/>
      <c r="H39"/>
      <c r="I39">
        <v>35.549544801922963</v>
      </c>
      <c r="J39">
        <v>147</v>
      </c>
      <c r="K39" s="51"/>
      <c r="L39" s="57" t="s">
        <v>3</v>
      </c>
      <c r="M39" s="4"/>
      <c r="R39" s="4"/>
      <c r="S39" s="4"/>
      <c r="T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</row>
    <row r="40" spans="1:53" ht="16.5" x14ac:dyDescent="0.3">
      <c r="A40" s="49" t="s">
        <v>15</v>
      </c>
      <c r="B40" s="31">
        <f>'Cálculo 70-30 PEL (11 min)'!H11</f>
        <v>16</v>
      </c>
      <c r="C40" s="32">
        <f t="shared" si="0"/>
        <v>16</v>
      </c>
      <c r="D40" s="64">
        <f t="shared" si="1"/>
        <v>0</v>
      </c>
      <c r="E40" s="4"/>
      <c r="F40" t="s">
        <v>29</v>
      </c>
      <c r="G40"/>
      <c r="H40"/>
      <c r="I40">
        <v>0</v>
      </c>
      <c r="J40">
        <v>16</v>
      </c>
      <c r="K40" s="51"/>
      <c r="L40" s="58" t="s">
        <v>2</v>
      </c>
      <c r="M40" s="4"/>
      <c r="R40" s="4"/>
      <c r="S40" s="4"/>
      <c r="T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</row>
    <row r="41" spans="1:53" ht="16.5" x14ac:dyDescent="0.3">
      <c r="A41" s="34" t="s">
        <v>32</v>
      </c>
      <c r="B41" s="31">
        <f>'Cálculo 70-30 PEL (11 min)'!H12</f>
        <v>16</v>
      </c>
      <c r="C41" s="32">
        <f t="shared" si="0"/>
        <v>16</v>
      </c>
      <c r="D41" s="64">
        <f t="shared" si="1"/>
        <v>0</v>
      </c>
      <c r="E41" s="4"/>
      <c r="F41" t="s">
        <v>30</v>
      </c>
      <c r="G41"/>
      <c r="H41"/>
      <c r="I41">
        <v>0</v>
      </c>
      <c r="J41">
        <v>16</v>
      </c>
      <c r="K41" s="51"/>
      <c r="L41" s="59" t="s">
        <v>32</v>
      </c>
      <c r="M41" s="4"/>
      <c r="R41" s="4"/>
      <c r="S41" s="4"/>
      <c r="T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</row>
    <row r="42" spans="1:53" ht="16.5" x14ac:dyDescent="0.3">
      <c r="A42" s="35" t="s">
        <v>33</v>
      </c>
      <c r="B42" s="31">
        <f>'Cálculo 70-30 PEL (11 min)'!H13</f>
        <v>16</v>
      </c>
      <c r="C42" s="32">
        <f t="shared" si="0"/>
        <v>16</v>
      </c>
      <c r="D42" s="64">
        <f t="shared" si="1"/>
        <v>0</v>
      </c>
      <c r="E42" s="4"/>
      <c r="F42" t="s">
        <v>31</v>
      </c>
      <c r="G42"/>
      <c r="H42"/>
      <c r="I42">
        <v>0</v>
      </c>
      <c r="J42">
        <v>16</v>
      </c>
      <c r="K42" s="51"/>
      <c r="L42" s="60" t="s">
        <v>33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</row>
    <row r="43" spans="1:53" ht="16.5" x14ac:dyDescent="0.3">
      <c r="A43" s="50" t="s">
        <v>18</v>
      </c>
      <c r="B43" s="31">
        <v>1</v>
      </c>
      <c r="C43" s="45">
        <f t="shared" si="0"/>
        <v>1</v>
      </c>
      <c r="D43" s="64">
        <f t="shared" si="1"/>
        <v>0</v>
      </c>
      <c r="E43" s="4"/>
      <c r="F43" s="4"/>
      <c r="G43" s="4"/>
      <c r="H43" s="4"/>
      <c r="I43" s="4"/>
      <c r="J43" s="4"/>
      <c r="K43" s="51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</row>
    <row r="44" spans="1:53" ht="16.5" x14ac:dyDescent="0.3">
      <c r="A44" s="45" t="s">
        <v>34</v>
      </c>
      <c r="B44" s="43">
        <f>SUM(B33:B43)</f>
        <v>528</v>
      </c>
      <c r="C44" s="43">
        <f>SUM(C33:C43)</f>
        <v>528</v>
      </c>
      <c r="D44" s="43">
        <f>SUM(D33:D43)</f>
        <v>0</v>
      </c>
      <c r="E44" s="4"/>
      <c r="F44" s="4"/>
      <c r="G44" s="51"/>
      <c r="H44" s="4"/>
      <c r="I44" s="4"/>
      <c r="J44" s="4"/>
      <c r="K44" s="51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</row>
    <row r="45" spans="1:53" ht="16.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53" ht="16.5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53" ht="16.5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</row>
    <row r="48" spans="1:53" x14ac:dyDescent="0.25">
      <c r="A48"/>
      <c r="B48"/>
      <c r="C48"/>
      <c r="I48"/>
      <c r="J48"/>
      <c r="L48"/>
      <c r="M48"/>
      <c r="N48"/>
      <c r="O48"/>
      <c r="P48"/>
    </row>
    <row r="49" spans="1:16" x14ac:dyDescent="0.25">
      <c r="A49"/>
      <c r="B49"/>
      <c r="C49"/>
      <c r="I49"/>
      <c r="J49"/>
      <c r="L49"/>
      <c r="M49"/>
      <c r="N49"/>
      <c r="O49"/>
      <c r="P49"/>
    </row>
    <row r="50" spans="1:16" x14ac:dyDescent="0.25">
      <c r="A50"/>
      <c r="B50"/>
      <c r="C50"/>
      <c r="I50"/>
      <c r="J50"/>
      <c r="L50"/>
      <c r="M50"/>
      <c r="N50"/>
      <c r="O50"/>
      <c r="P50"/>
    </row>
    <row r="51" spans="1:16" x14ac:dyDescent="0.25">
      <c r="A51"/>
      <c r="B51"/>
      <c r="C51"/>
      <c r="I51"/>
      <c r="J51"/>
      <c r="L51"/>
      <c r="M51"/>
      <c r="N51"/>
      <c r="O51"/>
      <c r="P51"/>
    </row>
    <row r="52" spans="1:16" x14ac:dyDescent="0.25">
      <c r="A52"/>
      <c r="B52"/>
      <c r="C52"/>
      <c r="I52"/>
      <c r="J52"/>
      <c r="L52"/>
      <c r="M52"/>
      <c r="N52"/>
      <c r="O52"/>
      <c r="P52"/>
    </row>
    <row r="53" spans="1:16" x14ac:dyDescent="0.25">
      <c r="A53"/>
      <c r="B53"/>
      <c r="C53"/>
      <c r="I53"/>
      <c r="J53"/>
      <c r="L53"/>
      <c r="M53"/>
      <c r="N53"/>
      <c r="O53"/>
      <c r="P53"/>
    </row>
    <row r="54" spans="1:16" x14ac:dyDescent="0.25">
      <c r="A54"/>
      <c r="B54"/>
      <c r="C54"/>
      <c r="I54"/>
      <c r="J54"/>
      <c r="L54"/>
      <c r="M54"/>
      <c r="N54"/>
      <c r="O54"/>
      <c r="P54"/>
    </row>
    <row r="55" spans="1:16" x14ac:dyDescent="0.25">
      <c r="A55"/>
      <c r="B55"/>
      <c r="C55"/>
      <c r="I55"/>
      <c r="J55"/>
      <c r="L55"/>
      <c r="M55"/>
      <c r="N55"/>
      <c r="O55"/>
      <c r="P55"/>
    </row>
    <row r="56" spans="1:16" x14ac:dyDescent="0.25">
      <c r="A56"/>
      <c r="B56"/>
      <c r="C56"/>
      <c r="I56"/>
      <c r="J56"/>
      <c r="L56"/>
      <c r="M56"/>
      <c r="N56"/>
      <c r="O56"/>
      <c r="P56"/>
    </row>
    <row r="57" spans="1:16" x14ac:dyDescent="0.25">
      <c r="A57"/>
      <c r="B57"/>
      <c r="C57"/>
      <c r="I57"/>
      <c r="J57"/>
      <c r="L57"/>
      <c r="M57"/>
      <c r="N57"/>
      <c r="O57"/>
      <c r="P57"/>
    </row>
    <row r="58" spans="1:16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</sheetData>
  <autoFilter ref="A6:BA28" xr:uid="{99E56D48-9B33-468D-93EE-5216E7980E91}"/>
  <mergeCells count="1">
    <mergeCell ref="A4:A6"/>
  </mergeCells>
  <conditionalFormatting sqref="D33:D43">
    <cfRule type="cellIs" dxfId="1" priority="95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C9CB-9D83-4004-B66A-9E8D16A56609}">
  <sheetPr>
    <tabColor rgb="FFFFC000"/>
  </sheetPr>
  <dimension ref="A1:M18"/>
  <sheetViews>
    <sheetView view="pageBreakPreview" zoomScale="80" zoomScaleNormal="80" zoomScaleSheetLayoutView="80" workbookViewId="0">
      <selection activeCell="A2" sqref="A2:A3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3" ht="55.9" customHeight="1" x14ac:dyDescent="0.25">
      <c r="A1" s="78" t="s">
        <v>46</v>
      </c>
      <c r="B1" s="78"/>
      <c r="C1" s="78"/>
      <c r="D1" s="78"/>
      <c r="E1" s="78"/>
      <c r="F1" s="78"/>
      <c r="G1" s="78"/>
      <c r="H1" s="78"/>
    </row>
    <row r="2" spans="1:13" ht="49.9" customHeight="1" x14ac:dyDescent="0.25">
      <c r="A2" s="79" t="s">
        <v>14</v>
      </c>
      <c r="B2" s="80" t="s">
        <v>42</v>
      </c>
      <c r="C2" s="80"/>
      <c r="D2" s="80"/>
      <c r="E2" s="80"/>
      <c r="F2" s="80"/>
      <c r="G2" s="79" t="s">
        <v>5</v>
      </c>
      <c r="H2" s="79" t="s">
        <v>13</v>
      </c>
    </row>
    <row r="3" spans="1:13" ht="108.75" customHeight="1" x14ac:dyDescent="0.25">
      <c r="A3" s="78"/>
      <c r="B3" s="48" t="s">
        <v>43</v>
      </c>
      <c r="C3" s="48" t="s">
        <v>6</v>
      </c>
      <c r="D3" s="48" t="s">
        <v>7</v>
      </c>
      <c r="E3" s="48" t="s">
        <v>44</v>
      </c>
      <c r="F3" s="48" t="s">
        <v>8</v>
      </c>
      <c r="G3" s="78"/>
      <c r="H3" s="78"/>
      <c r="J3" s="40"/>
      <c r="K3" s="40"/>
    </row>
    <row r="4" spans="1:13" ht="39" customHeight="1" x14ac:dyDescent="0.25">
      <c r="A4" s="5" t="s">
        <v>24</v>
      </c>
      <c r="B4" s="7">
        <v>12</v>
      </c>
      <c r="C4" s="8">
        <v>0.48000000000000043</v>
      </c>
      <c r="D4" s="8">
        <v>24.562412953114332</v>
      </c>
      <c r="E4" s="7">
        <v>71</v>
      </c>
      <c r="F4" s="8">
        <v>0.52574651946892459</v>
      </c>
      <c r="G4" s="7">
        <v>83</v>
      </c>
      <c r="H4" s="7">
        <v>83</v>
      </c>
      <c r="J4" s="40"/>
      <c r="K4" s="40"/>
      <c r="L4" s="40"/>
      <c r="M4" s="40"/>
    </row>
    <row r="5" spans="1:13" ht="39" customHeight="1" x14ac:dyDescent="0.25">
      <c r="A5" s="5" t="s">
        <v>23</v>
      </c>
      <c r="B5" s="7">
        <v>12</v>
      </c>
      <c r="C5" s="8">
        <v>0.48000000000000043</v>
      </c>
      <c r="D5" s="8">
        <v>32.019810392389886</v>
      </c>
      <c r="E5" s="7">
        <v>93</v>
      </c>
      <c r="F5" s="8">
        <v>0.24168786263933839</v>
      </c>
      <c r="G5" s="7">
        <v>105</v>
      </c>
      <c r="H5" s="7">
        <v>105</v>
      </c>
      <c r="J5" s="40"/>
      <c r="K5" s="40"/>
      <c r="L5" s="40"/>
      <c r="M5" s="40"/>
    </row>
    <row r="6" spans="1:13" ht="39" customHeight="1" x14ac:dyDescent="0.25">
      <c r="A6" s="5" t="s">
        <v>25</v>
      </c>
      <c r="B6" s="7">
        <v>12</v>
      </c>
      <c r="C6" s="8">
        <v>0.48000000000000043</v>
      </c>
      <c r="D6" s="8">
        <v>3.7749444782026531</v>
      </c>
      <c r="E6" s="7">
        <v>10</v>
      </c>
      <c r="F6" s="8">
        <v>0.99263832052612599</v>
      </c>
      <c r="G6" s="7">
        <v>22</v>
      </c>
      <c r="H6" s="7">
        <v>22</v>
      </c>
      <c r="J6" s="40"/>
      <c r="K6" s="40"/>
      <c r="L6" s="40"/>
      <c r="M6" s="40"/>
    </row>
    <row r="7" spans="1:13" ht="39" customHeight="1" x14ac:dyDescent="0.25">
      <c r="A7" s="5" t="s">
        <v>26</v>
      </c>
      <c r="B7" s="7">
        <v>12</v>
      </c>
      <c r="C7" s="8">
        <v>0.48000000000000043</v>
      </c>
      <c r="D7" s="8">
        <v>4.0932873743701705</v>
      </c>
      <c r="E7" s="7">
        <v>11</v>
      </c>
      <c r="F7" s="8">
        <v>0.91965283416593557</v>
      </c>
      <c r="G7" s="7">
        <v>23</v>
      </c>
      <c r="H7" s="7">
        <v>23</v>
      </c>
      <c r="J7" s="40"/>
      <c r="K7" s="40"/>
      <c r="L7" s="40"/>
      <c r="M7" s="40"/>
    </row>
    <row r="8" spans="1:13" ht="39" customHeight="1" x14ac:dyDescent="0.25">
      <c r="A8" s="5" t="s">
        <v>27</v>
      </c>
      <c r="B8" s="7">
        <v>12</v>
      </c>
      <c r="C8" s="8">
        <v>0.48000000000000043</v>
      </c>
      <c r="D8" s="8">
        <v>0</v>
      </c>
      <c r="E8" s="7">
        <v>0</v>
      </c>
      <c r="F8" s="8">
        <v>0</v>
      </c>
      <c r="G8" s="7">
        <v>12</v>
      </c>
      <c r="H8" s="7">
        <v>12</v>
      </c>
      <c r="J8" s="40"/>
      <c r="K8" s="40"/>
      <c r="L8" s="40"/>
      <c r="M8" s="40"/>
    </row>
    <row r="9" spans="1:13" ht="39" customHeight="1" x14ac:dyDescent="0.25">
      <c r="A9" s="5" t="s">
        <v>28</v>
      </c>
      <c r="B9" s="7">
        <v>12</v>
      </c>
      <c r="C9" s="8">
        <v>0.48000000000000043</v>
      </c>
      <c r="D9" s="8">
        <v>0</v>
      </c>
      <c r="E9" s="7">
        <v>0</v>
      </c>
      <c r="F9" s="8">
        <v>0</v>
      </c>
      <c r="G9" s="7">
        <v>12</v>
      </c>
      <c r="H9" s="7">
        <v>12</v>
      </c>
      <c r="J9" s="40"/>
      <c r="K9" s="40"/>
      <c r="L9" s="40"/>
      <c r="M9" s="40"/>
    </row>
    <row r="10" spans="1:13" ht="39" customHeight="1" x14ac:dyDescent="0.25">
      <c r="A10" s="5" t="s">
        <v>10</v>
      </c>
      <c r="B10" s="7">
        <v>12</v>
      </c>
      <c r="C10" s="8">
        <v>0.48000000000000043</v>
      </c>
      <c r="D10" s="8">
        <v>35.549544801922963</v>
      </c>
      <c r="E10" s="7">
        <v>103</v>
      </c>
      <c r="F10" s="8">
        <v>0.5202744631996552</v>
      </c>
      <c r="G10" s="7">
        <v>115</v>
      </c>
      <c r="H10" s="7">
        <v>115</v>
      </c>
      <c r="J10" s="40"/>
      <c r="K10" s="40"/>
      <c r="L10" s="40"/>
      <c r="M10" s="40"/>
    </row>
    <row r="11" spans="1:13" ht="39" customHeight="1" x14ac:dyDescent="0.25">
      <c r="A11" s="5" t="s">
        <v>29</v>
      </c>
      <c r="B11" s="7">
        <v>12</v>
      </c>
      <c r="C11" s="8">
        <v>0.48000000000000043</v>
      </c>
      <c r="D11" s="8">
        <v>0</v>
      </c>
      <c r="E11" s="7">
        <v>0</v>
      </c>
      <c r="F11" s="8">
        <v>0</v>
      </c>
      <c r="G11" s="7">
        <v>12</v>
      </c>
      <c r="H11" s="7">
        <v>12</v>
      </c>
      <c r="J11" s="40"/>
      <c r="K11" s="40"/>
      <c r="L11" s="40"/>
      <c r="M11" s="40"/>
    </row>
    <row r="12" spans="1:13" ht="39" customHeight="1" x14ac:dyDescent="0.25">
      <c r="A12" s="30" t="s">
        <v>30</v>
      </c>
      <c r="B12" s="7">
        <v>12</v>
      </c>
      <c r="C12" s="8">
        <v>0.48000000000000043</v>
      </c>
      <c r="D12" s="8">
        <v>0</v>
      </c>
      <c r="E12" s="7">
        <v>0</v>
      </c>
      <c r="F12" s="8">
        <v>0</v>
      </c>
      <c r="G12" s="7">
        <v>12</v>
      </c>
      <c r="H12" s="7">
        <v>12</v>
      </c>
      <c r="J12" s="40"/>
      <c r="K12" s="40"/>
      <c r="L12" s="40"/>
      <c r="M12" s="40"/>
    </row>
    <row r="13" spans="1:13" ht="39" customHeight="1" x14ac:dyDescent="0.25">
      <c r="A13" s="30" t="s">
        <v>31</v>
      </c>
      <c r="B13" s="7">
        <v>12</v>
      </c>
      <c r="C13" s="8">
        <v>0.48000000000000043</v>
      </c>
      <c r="D13" s="8">
        <v>0</v>
      </c>
      <c r="E13" s="7">
        <v>0</v>
      </c>
      <c r="F13" s="8">
        <v>0</v>
      </c>
      <c r="G13" s="7">
        <v>12</v>
      </c>
      <c r="H13" s="7">
        <v>12</v>
      </c>
      <c r="J13" s="40"/>
      <c r="K13" s="40"/>
      <c r="L13" s="40"/>
      <c r="M13" s="40"/>
    </row>
    <row r="14" spans="1:13" ht="36.75" customHeight="1" x14ac:dyDescent="0.25">
      <c r="A14" s="9" t="s">
        <v>0</v>
      </c>
      <c r="B14" s="10">
        <v>120</v>
      </c>
      <c r="C14" s="11">
        <v>4.8000000000000043</v>
      </c>
      <c r="D14" s="11">
        <v>100</v>
      </c>
      <c r="E14" s="10">
        <v>288</v>
      </c>
      <c r="F14" s="11">
        <v>3.1999999999999797</v>
      </c>
      <c r="G14" s="10">
        <v>408</v>
      </c>
      <c r="H14" s="10">
        <v>408</v>
      </c>
      <c r="J14" s="40"/>
      <c r="K14" s="40"/>
    </row>
    <row r="15" spans="1:13" ht="16.5" x14ac:dyDescent="0.25">
      <c r="A15" s="12"/>
      <c r="B15" s="12"/>
      <c r="C15" s="12"/>
      <c r="D15" s="12"/>
      <c r="E15" s="12"/>
      <c r="F15" s="12"/>
      <c r="G15" s="12"/>
      <c r="H15" s="12"/>
      <c r="I15" s="3"/>
      <c r="J15" s="40"/>
      <c r="K15" s="40"/>
    </row>
    <row r="16" spans="1:13" ht="16.5" x14ac:dyDescent="0.25">
      <c r="A16" s="12"/>
      <c r="B16" s="12"/>
      <c r="C16" s="12"/>
      <c r="D16" s="12"/>
      <c r="E16" s="12"/>
      <c r="F16" s="12"/>
      <c r="G16" s="12"/>
      <c r="H16" s="12"/>
      <c r="J16" s="40"/>
      <c r="K16" s="40"/>
    </row>
    <row r="17" spans="1:8" ht="19.149999999999999" customHeight="1" x14ac:dyDescent="0.25">
      <c r="A17" s="76" t="s">
        <v>12</v>
      </c>
      <c r="B17" s="77"/>
      <c r="C17" s="47">
        <v>8</v>
      </c>
      <c r="D17" s="12"/>
      <c r="E17" s="12"/>
      <c r="F17" s="12"/>
      <c r="G17" s="12"/>
      <c r="H17" s="12"/>
    </row>
    <row r="18" spans="1:8" ht="16.5" x14ac:dyDescent="0.25">
      <c r="D18" s="12"/>
    </row>
  </sheetData>
  <mergeCells count="6">
    <mergeCell ref="A17:B17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4DAE4-CDA5-4AD7-B1A1-762877C1AC50}">
  <sheetPr>
    <tabColor rgb="FFFFC000"/>
  </sheetPr>
  <dimension ref="A1:BA68"/>
  <sheetViews>
    <sheetView zoomScale="60" zoomScaleNormal="60" workbookViewId="0">
      <selection activeCell="A40" sqref="A40:J41"/>
    </sheetView>
  </sheetViews>
  <sheetFormatPr baseColWidth="10" defaultRowHeight="15" x14ac:dyDescent="0.25"/>
  <cols>
    <col min="1" max="1" width="15.85546875" style="40" customWidth="1"/>
    <col min="2" max="2" width="11.5703125" style="40" customWidth="1"/>
    <col min="3" max="3" width="11.42578125" style="40" customWidth="1"/>
    <col min="4" max="26" width="10.5703125" style="40" customWidth="1"/>
    <col min="27" max="16384" width="11.42578125" style="40"/>
  </cols>
  <sheetData>
    <row r="1" spans="1:53" ht="21.6" customHeight="1" x14ac:dyDescent="0.3">
      <c r="A1" s="14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3" ht="19.899999999999999" customHeight="1" x14ac:dyDescent="0.3">
      <c r="A2" s="1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1:53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x14ac:dyDescent="0.25">
      <c r="A4" s="81" t="s">
        <v>17</v>
      </c>
      <c r="B4" s="15">
        <v>44228</v>
      </c>
      <c r="C4" s="15">
        <v>44229</v>
      </c>
      <c r="D4" s="15">
        <v>44230</v>
      </c>
      <c r="E4" s="15">
        <v>44231</v>
      </c>
      <c r="F4" s="16">
        <v>44232</v>
      </c>
      <c r="G4" s="16">
        <v>44233</v>
      </c>
      <c r="H4" s="16">
        <v>44234</v>
      </c>
      <c r="I4" s="16">
        <v>44235</v>
      </c>
      <c r="J4" s="16">
        <v>44236</v>
      </c>
      <c r="K4" s="16">
        <v>44237</v>
      </c>
      <c r="L4" s="16">
        <v>44238</v>
      </c>
      <c r="M4" s="16">
        <v>44239</v>
      </c>
      <c r="N4" s="15">
        <v>44240</v>
      </c>
      <c r="O4" s="15">
        <v>44241</v>
      </c>
      <c r="P4" s="15">
        <v>44242</v>
      </c>
      <c r="Q4" s="15">
        <v>44243</v>
      </c>
      <c r="R4"/>
      <c r="S4"/>
      <c r="T4"/>
      <c r="U4"/>
      <c r="V4"/>
    </row>
    <row r="5" spans="1:53" x14ac:dyDescent="0.25">
      <c r="A5" s="82"/>
      <c r="B5" s="17">
        <v>44228</v>
      </c>
      <c r="C5" s="17">
        <v>44229</v>
      </c>
      <c r="D5" s="17">
        <v>44230</v>
      </c>
      <c r="E5" s="17">
        <v>44231</v>
      </c>
      <c r="F5" s="18">
        <v>44232</v>
      </c>
      <c r="G5" s="18">
        <v>44233</v>
      </c>
      <c r="H5" s="18">
        <v>44234</v>
      </c>
      <c r="I5" s="18">
        <v>44235</v>
      </c>
      <c r="J5" s="18">
        <v>44236</v>
      </c>
      <c r="K5" s="18">
        <v>44237</v>
      </c>
      <c r="L5" s="18">
        <v>44238</v>
      </c>
      <c r="M5" s="18">
        <v>44239</v>
      </c>
      <c r="N5" s="17">
        <v>44240</v>
      </c>
      <c r="O5" s="17">
        <v>44241</v>
      </c>
      <c r="P5" s="17">
        <v>44242</v>
      </c>
      <c r="Q5" s="17">
        <v>44243</v>
      </c>
      <c r="R5"/>
      <c r="S5"/>
      <c r="T5"/>
      <c r="U5"/>
      <c r="V5"/>
    </row>
    <row r="6" spans="1:53" ht="15" customHeight="1" x14ac:dyDescent="0.25">
      <c r="A6" s="83"/>
      <c r="B6" s="19">
        <v>44228</v>
      </c>
      <c r="C6" s="19">
        <v>44229</v>
      </c>
      <c r="D6" s="19">
        <v>44230</v>
      </c>
      <c r="E6" s="19">
        <v>44231</v>
      </c>
      <c r="F6" s="20">
        <v>44232</v>
      </c>
      <c r="G6" s="20">
        <v>44233</v>
      </c>
      <c r="H6" s="20">
        <v>44234</v>
      </c>
      <c r="I6" s="20">
        <v>44235</v>
      </c>
      <c r="J6" s="20">
        <v>44236</v>
      </c>
      <c r="K6" s="20">
        <v>44237</v>
      </c>
      <c r="L6" s="20">
        <v>44238</v>
      </c>
      <c r="M6" s="20">
        <v>44239</v>
      </c>
      <c r="N6" s="19">
        <v>44240</v>
      </c>
      <c r="O6" s="19">
        <v>44241</v>
      </c>
      <c r="P6" s="19">
        <v>44242</v>
      </c>
      <c r="Q6" s="19">
        <v>44243</v>
      </c>
      <c r="R6"/>
      <c r="S6"/>
      <c r="T6"/>
      <c r="U6"/>
      <c r="V6"/>
    </row>
    <row r="7" spans="1:53" ht="16.5" x14ac:dyDescent="0.25">
      <c r="A7" s="21">
        <v>1</v>
      </c>
      <c r="B7" s="66" t="s">
        <v>9</v>
      </c>
      <c r="C7" s="69" t="s">
        <v>10</v>
      </c>
      <c r="D7" s="72" t="s">
        <v>2</v>
      </c>
      <c r="E7" s="65" t="s">
        <v>1</v>
      </c>
      <c r="F7" s="69" t="s">
        <v>10</v>
      </c>
      <c r="G7" s="72" t="s">
        <v>2</v>
      </c>
      <c r="H7" s="68" t="s">
        <v>11</v>
      </c>
      <c r="I7" s="69" t="s">
        <v>10</v>
      </c>
      <c r="J7" s="65" t="s">
        <v>1</v>
      </c>
      <c r="K7" s="72" t="s">
        <v>2</v>
      </c>
      <c r="L7" s="69" t="s">
        <v>10</v>
      </c>
      <c r="M7" s="65" t="s">
        <v>1</v>
      </c>
      <c r="N7" s="72" t="s">
        <v>2</v>
      </c>
      <c r="O7" s="69" t="s">
        <v>10</v>
      </c>
      <c r="P7" s="65" t="s">
        <v>1</v>
      </c>
      <c r="Q7" s="72" t="s">
        <v>2</v>
      </c>
    </row>
    <row r="8" spans="1:53" ht="16.5" x14ac:dyDescent="0.25">
      <c r="A8" s="21">
        <v>2</v>
      </c>
      <c r="B8" s="65" t="s">
        <v>1</v>
      </c>
      <c r="C8" s="66" t="s">
        <v>9</v>
      </c>
      <c r="D8" s="69" t="s">
        <v>10</v>
      </c>
      <c r="E8" s="72" t="s">
        <v>2</v>
      </c>
      <c r="F8" s="65" t="s">
        <v>1</v>
      </c>
      <c r="G8" s="69" t="s">
        <v>10</v>
      </c>
      <c r="H8" s="72" t="s">
        <v>2</v>
      </c>
      <c r="I8" s="71" t="s">
        <v>3</v>
      </c>
      <c r="J8" s="69" t="s">
        <v>10</v>
      </c>
      <c r="K8" s="65" t="s">
        <v>1</v>
      </c>
      <c r="L8" s="72" t="s">
        <v>2</v>
      </c>
      <c r="M8" s="69" t="s">
        <v>10</v>
      </c>
      <c r="N8" s="65" t="s">
        <v>1</v>
      </c>
      <c r="O8" s="72" t="s">
        <v>2</v>
      </c>
      <c r="P8" s="69" t="s">
        <v>10</v>
      </c>
      <c r="Q8" s="65" t="s">
        <v>1</v>
      </c>
    </row>
    <row r="9" spans="1:53" ht="16.5" x14ac:dyDescent="0.25">
      <c r="A9" s="21">
        <v>3</v>
      </c>
      <c r="B9" s="67" t="s">
        <v>4</v>
      </c>
      <c r="C9" s="65" t="s">
        <v>1</v>
      </c>
      <c r="D9" s="66" t="s">
        <v>9</v>
      </c>
      <c r="E9" s="69" t="s">
        <v>10</v>
      </c>
      <c r="F9" s="72" t="s">
        <v>2</v>
      </c>
      <c r="G9" s="65" t="s">
        <v>1</v>
      </c>
      <c r="H9" s="69" t="s">
        <v>10</v>
      </c>
      <c r="I9" s="72" t="s">
        <v>2</v>
      </c>
      <c r="J9" s="68" t="s">
        <v>11</v>
      </c>
      <c r="K9" s="69" t="s">
        <v>10</v>
      </c>
      <c r="L9" s="65" t="s">
        <v>1</v>
      </c>
      <c r="M9" s="72" t="s">
        <v>2</v>
      </c>
      <c r="N9" s="69" t="s">
        <v>10</v>
      </c>
      <c r="O9" s="65" t="s">
        <v>1</v>
      </c>
      <c r="P9" s="72" t="s">
        <v>2</v>
      </c>
      <c r="Q9" s="69" t="s">
        <v>10</v>
      </c>
    </row>
    <row r="10" spans="1:53" ht="16.5" x14ac:dyDescent="0.25">
      <c r="A10" s="21">
        <v>4</v>
      </c>
      <c r="B10" s="68" t="s">
        <v>11</v>
      </c>
      <c r="C10" s="67" t="s">
        <v>4</v>
      </c>
      <c r="D10" s="65" t="s">
        <v>1</v>
      </c>
      <c r="E10" s="66" t="s">
        <v>9</v>
      </c>
      <c r="F10" s="69" t="s">
        <v>10</v>
      </c>
      <c r="G10" s="72" t="s">
        <v>2</v>
      </c>
      <c r="H10" s="65" t="s">
        <v>1</v>
      </c>
      <c r="I10" s="69" t="s">
        <v>10</v>
      </c>
      <c r="J10" s="72" t="s">
        <v>2</v>
      </c>
      <c r="K10" s="71" t="s">
        <v>3</v>
      </c>
      <c r="L10" s="69" t="s">
        <v>10</v>
      </c>
      <c r="M10" s="65" t="s">
        <v>1</v>
      </c>
      <c r="N10" s="72" t="s">
        <v>2</v>
      </c>
      <c r="O10" s="69" t="s">
        <v>10</v>
      </c>
      <c r="P10" s="65" t="s">
        <v>1</v>
      </c>
      <c r="Q10" s="72" t="s">
        <v>2</v>
      </c>
    </row>
    <row r="11" spans="1:53" ht="16.5" x14ac:dyDescent="0.25">
      <c r="A11" s="21">
        <v>5</v>
      </c>
      <c r="B11" s="69" t="s">
        <v>10</v>
      </c>
      <c r="C11" s="68" t="s">
        <v>11</v>
      </c>
      <c r="D11" s="67" t="s">
        <v>4</v>
      </c>
      <c r="E11" s="65" t="s">
        <v>1</v>
      </c>
      <c r="F11" s="72" t="s">
        <v>2</v>
      </c>
      <c r="G11" s="69" t="s">
        <v>10</v>
      </c>
      <c r="H11" s="72" t="s">
        <v>2</v>
      </c>
      <c r="I11" s="65" t="s">
        <v>1</v>
      </c>
      <c r="J11" s="69" t="s">
        <v>10</v>
      </c>
      <c r="K11" s="72" t="s">
        <v>2</v>
      </c>
      <c r="L11" s="68" t="s">
        <v>11</v>
      </c>
      <c r="M11" s="69" t="s">
        <v>10</v>
      </c>
      <c r="N11" s="65" t="s">
        <v>1</v>
      </c>
      <c r="O11" s="72" t="s">
        <v>2</v>
      </c>
      <c r="P11" s="69" t="s">
        <v>10</v>
      </c>
      <c r="Q11" s="65" t="s">
        <v>1</v>
      </c>
    </row>
    <row r="12" spans="1:53" ht="16.5" x14ac:dyDescent="0.25">
      <c r="A12" s="21">
        <v>6</v>
      </c>
      <c r="B12" s="75" t="s">
        <v>15</v>
      </c>
      <c r="C12" s="69" t="s">
        <v>10</v>
      </c>
      <c r="D12" s="68" t="s">
        <v>11</v>
      </c>
      <c r="E12" s="67" t="s">
        <v>4</v>
      </c>
      <c r="F12" s="65" t="s">
        <v>1</v>
      </c>
      <c r="G12" s="66" t="s">
        <v>9</v>
      </c>
      <c r="H12" s="69" t="s">
        <v>10</v>
      </c>
      <c r="I12" s="72" t="s">
        <v>2</v>
      </c>
      <c r="J12" s="65" t="s">
        <v>1</v>
      </c>
      <c r="K12" s="69" t="s">
        <v>10</v>
      </c>
      <c r="L12" s="72" t="s">
        <v>2</v>
      </c>
      <c r="M12" s="71" t="s">
        <v>3</v>
      </c>
      <c r="N12" s="69" t="s">
        <v>10</v>
      </c>
      <c r="O12" s="65" t="s">
        <v>1</v>
      </c>
      <c r="P12" s="72" t="s">
        <v>2</v>
      </c>
      <c r="Q12" s="69" t="s">
        <v>10</v>
      </c>
    </row>
    <row r="13" spans="1:53" ht="16.5" x14ac:dyDescent="0.25">
      <c r="A13" s="21">
        <v>7</v>
      </c>
      <c r="B13" s="71" t="s">
        <v>3</v>
      </c>
      <c r="C13" s="75" t="s">
        <v>15</v>
      </c>
      <c r="D13" s="69" t="s">
        <v>10</v>
      </c>
      <c r="E13" s="68" t="s">
        <v>11</v>
      </c>
      <c r="F13" s="67" t="s">
        <v>4</v>
      </c>
      <c r="G13" s="65" t="s">
        <v>1</v>
      </c>
      <c r="H13" s="72" t="s">
        <v>2</v>
      </c>
      <c r="I13" s="69" t="s">
        <v>10</v>
      </c>
      <c r="J13" s="72" t="s">
        <v>2</v>
      </c>
      <c r="K13" s="65" t="s">
        <v>1</v>
      </c>
      <c r="L13" s="69" t="s">
        <v>10</v>
      </c>
      <c r="M13" s="72" t="s">
        <v>2</v>
      </c>
      <c r="N13" s="68" t="s">
        <v>11</v>
      </c>
      <c r="O13" s="69" t="s">
        <v>10</v>
      </c>
      <c r="P13" s="65" t="s">
        <v>1</v>
      </c>
      <c r="Q13" s="72" t="s">
        <v>2</v>
      </c>
    </row>
    <row r="14" spans="1:53" ht="16.5" x14ac:dyDescent="0.25">
      <c r="A14" s="21">
        <v>8</v>
      </c>
      <c r="B14" s="72" t="s">
        <v>2</v>
      </c>
      <c r="C14" s="71" t="s">
        <v>3</v>
      </c>
      <c r="D14" s="75" t="s">
        <v>15</v>
      </c>
      <c r="E14" s="69" t="s">
        <v>10</v>
      </c>
      <c r="F14" s="68" t="s">
        <v>11</v>
      </c>
      <c r="G14" s="69" t="s">
        <v>10</v>
      </c>
      <c r="H14" s="65" t="s">
        <v>1</v>
      </c>
      <c r="I14" s="66" t="s">
        <v>9</v>
      </c>
      <c r="J14" s="69" t="s">
        <v>10</v>
      </c>
      <c r="K14" s="72" t="s">
        <v>2</v>
      </c>
      <c r="L14" s="65" t="s">
        <v>1</v>
      </c>
      <c r="M14" s="69" t="s">
        <v>10</v>
      </c>
      <c r="N14" s="72" t="s">
        <v>2</v>
      </c>
      <c r="O14" s="71" t="s">
        <v>3</v>
      </c>
      <c r="P14" s="69" t="s">
        <v>10</v>
      </c>
      <c r="Q14" s="65" t="s">
        <v>1</v>
      </c>
    </row>
    <row r="15" spans="1:53" ht="16.5" x14ac:dyDescent="0.25">
      <c r="A15" s="21">
        <v>9</v>
      </c>
      <c r="B15" s="73" t="s">
        <v>32</v>
      </c>
      <c r="C15" s="72" t="s">
        <v>2</v>
      </c>
      <c r="D15" s="71" t="s">
        <v>3</v>
      </c>
      <c r="E15" s="75" t="s">
        <v>15</v>
      </c>
      <c r="F15" s="69" t="s">
        <v>10</v>
      </c>
      <c r="G15" s="68" t="s">
        <v>11</v>
      </c>
      <c r="H15" s="67" t="s">
        <v>4</v>
      </c>
      <c r="I15" s="65" t="s">
        <v>1</v>
      </c>
      <c r="J15" s="72" t="s">
        <v>2</v>
      </c>
      <c r="K15" s="69" t="s">
        <v>10</v>
      </c>
      <c r="L15" s="72" t="s">
        <v>2</v>
      </c>
      <c r="M15" s="65" t="s">
        <v>1</v>
      </c>
      <c r="N15" s="69" t="s">
        <v>10</v>
      </c>
      <c r="O15" s="72" t="s">
        <v>2</v>
      </c>
      <c r="P15" s="71" t="s">
        <v>3</v>
      </c>
      <c r="Q15" s="69" t="s">
        <v>10</v>
      </c>
    </row>
    <row r="16" spans="1:53" ht="16.5" x14ac:dyDescent="0.25">
      <c r="A16" s="21">
        <v>10</v>
      </c>
      <c r="B16" s="74" t="s">
        <v>33</v>
      </c>
      <c r="C16" s="73" t="s">
        <v>32</v>
      </c>
      <c r="D16" s="72" t="s">
        <v>2</v>
      </c>
      <c r="E16" s="71" t="s">
        <v>3</v>
      </c>
      <c r="F16" s="75" t="s">
        <v>15</v>
      </c>
      <c r="G16" s="69" t="s">
        <v>10</v>
      </c>
      <c r="H16" s="68" t="s">
        <v>11</v>
      </c>
      <c r="I16" s="72" t="s">
        <v>2</v>
      </c>
      <c r="J16" s="65" t="s">
        <v>1</v>
      </c>
      <c r="K16" s="66" t="s">
        <v>9</v>
      </c>
      <c r="L16" s="69" t="s">
        <v>10</v>
      </c>
      <c r="M16" s="72" t="s">
        <v>2</v>
      </c>
      <c r="N16" s="65" t="s">
        <v>1</v>
      </c>
      <c r="O16" s="69" t="s">
        <v>10</v>
      </c>
      <c r="P16" s="72" t="s">
        <v>2</v>
      </c>
      <c r="Q16" s="71" t="s">
        <v>3</v>
      </c>
    </row>
    <row r="17" spans="1:20" ht="16.5" x14ac:dyDescent="0.25">
      <c r="A17" s="21">
        <v>11</v>
      </c>
      <c r="B17" s="69" t="s">
        <v>10</v>
      </c>
      <c r="C17" s="74" t="s">
        <v>33</v>
      </c>
      <c r="D17" s="73" t="s">
        <v>32</v>
      </c>
      <c r="E17" s="72" t="s">
        <v>2</v>
      </c>
      <c r="F17" s="71" t="s">
        <v>3</v>
      </c>
      <c r="G17" s="72" t="s">
        <v>2</v>
      </c>
      <c r="H17" s="69" t="s">
        <v>10</v>
      </c>
      <c r="I17" s="68" t="s">
        <v>11</v>
      </c>
      <c r="J17" s="67" t="s">
        <v>4</v>
      </c>
      <c r="K17" s="65" t="s">
        <v>1</v>
      </c>
      <c r="L17" s="72" t="s">
        <v>2</v>
      </c>
      <c r="M17" s="69" t="s">
        <v>10</v>
      </c>
      <c r="N17" s="72" t="s">
        <v>2</v>
      </c>
      <c r="O17" s="65" t="s">
        <v>1</v>
      </c>
      <c r="P17" s="69" t="s">
        <v>10</v>
      </c>
      <c r="Q17" s="72" t="s">
        <v>2</v>
      </c>
    </row>
    <row r="18" spans="1:20" ht="16.5" x14ac:dyDescent="0.25">
      <c r="A18" s="21">
        <v>12</v>
      </c>
      <c r="B18" s="72" t="s">
        <v>2</v>
      </c>
      <c r="C18" s="69" t="s">
        <v>10</v>
      </c>
      <c r="D18" s="74" t="s">
        <v>33</v>
      </c>
      <c r="E18" s="73" t="s">
        <v>32</v>
      </c>
      <c r="F18" s="72" t="s">
        <v>2</v>
      </c>
      <c r="G18" s="71" t="s">
        <v>3</v>
      </c>
      <c r="H18" s="75" t="s">
        <v>15</v>
      </c>
      <c r="I18" s="69" t="s">
        <v>10</v>
      </c>
      <c r="J18" s="68" t="s">
        <v>11</v>
      </c>
      <c r="K18" s="69" t="s">
        <v>10</v>
      </c>
      <c r="L18" s="65" t="s">
        <v>1</v>
      </c>
      <c r="M18" s="66" t="s">
        <v>9</v>
      </c>
      <c r="N18" s="69" t="s">
        <v>10</v>
      </c>
      <c r="O18" s="72" t="s">
        <v>2</v>
      </c>
      <c r="P18" s="65" t="s">
        <v>1</v>
      </c>
      <c r="Q18" s="69" t="s">
        <v>10</v>
      </c>
    </row>
    <row r="19" spans="1:20" ht="16.5" x14ac:dyDescent="0.25">
      <c r="A19" s="21">
        <v>13</v>
      </c>
      <c r="B19" s="65" t="s">
        <v>1</v>
      </c>
      <c r="C19" s="72" t="s">
        <v>2</v>
      </c>
      <c r="D19" s="69" t="s">
        <v>10</v>
      </c>
      <c r="E19" s="74" t="s">
        <v>33</v>
      </c>
      <c r="F19" s="73" t="s">
        <v>32</v>
      </c>
      <c r="G19" s="72" t="s">
        <v>2</v>
      </c>
      <c r="H19" s="71" t="s">
        <v>3</v>
      </c>
      <c r="I19" s="72" t="s">
        <v>2</v>
      </c>
      <c r="J19" s="69" t="s">
        <v>10</v>
      </c>
      <c r="K19" s="68" t="s">
        <v>11</v>
      </c>
      <c r="L19" s="67" t="s">
        <v>4</v>
      </c>
      <c r="M19" s="65" t="s">
        <v>1</v>
      </c>
      <c r="N19" s="66" t="s">
        <v>9</v>
      </c>
      <c r="O19" s="69" t="s">
        <v>10</v>
      </c>
      <c r="P19" s="72" t="s">
        <v>2</v>
      </c>
      <c r="Q19" s="65" t="s">
        <v>1</v>
      </c>
    </row>
    <row r="20" spans="1:20" ht="16.5" x14ac:dyDescent="0.25">
      <c r="A20" s="21">
        <v>14</v>
      </c>
      <c r="B20" s="69" t="s">
        <v>10</v>
      </c>
      <c r="C20" s="65" t="s">
        <v>1</v>
      </c>
      <c r="D20" s="72" t="s">
        <v>2</v>
      </c>
      <c r="E20" s="69" t="s">
        <v>10</v>
      </c>
      <c r="F20" s="65" t="s">
        <v>1</v>
      </c>
      <c r="G20" s="68" t="s">
        <v>11</v>
      </c>
      <c r="H20" s="72" t="s">
        <v>2</v>
      </c>
      <c r="I20" s="71" t="s">
        <v>3</v>
      </c>
      <c r="J20" s="75" t="s">
        <v>15</v>
      </c>
      <c r="K20" s="69" t="s">
        <v>10</v>
      </c>
      <c r="L20" s="68" t="s">
        <v>11</v>
      </c>
      <c r="M20" s="69" t="s">
        <v>10</v>
      </c>
      <c r="N20" s="65" t="s">
        <v>1</v>
      </c>
      <c r="O20" s="66" t="s">
        <v>9</v>
      </c>
      <c r="P20" s="69" t="s">
        <v>10</v>
      </c>
      <c r="Q20" s="72" t="s">
        <v>2</v>
      </c>
    </row>
    <row r="21" spans="1:20" ht="16.5" x14ac:dyDescent="0.25">
      <c r="A21" s="21">
        <v>15</v>
      </c>
      <c r="B21" s="72" t="s">
        <v>2</v>
      </c>
      <c r="C21" s="69" t="s">
        <v>10</v>
      </c>
      <c r="D21" s="65" t="s">
        <v>1</v>
      </c>
      <c r="E21" s="72" t="s">
        <v>2</v>
      </c>
      <c r="F21" s="69" t="s">
        <v>10</v>
      </c>
      <c r="G21" s="74" t="s">
        <v>33</v>
      </c>
      <c r="H21" s="73" t="s">
        <v>32</v>
      </c>
      <c r="I21" s="72" t="s">
        <v>2</v>
      </c>
      <c r="J21" s="71" t="s">
        <v>3</v>
      </c>
      <c r="K21" s="72" t="s">
        <v>2</v>
      </c>
      <c r="L21" s="69" t="s">
        <v>10</v>
      </c>
      <c r="M21" s="68" t="s">
        <v>11</v>
      </c>
      <c r="N21" s="67" t="s">
        <v>4</v>
      </c>
      <c r="O21" s="65" t="s">
        <v>1</v>
      </c>
      <c r="P21" s="66" t="s">
        <v>9</v>
      </c>
      <c r="Q21" s="69" t="s">
        <v>10</v>
      </c>
    </row>
    <row r="22" spans="1:20" ht="16.5" x14ac:dyDescent="0.25">
      <c r="A22" s="21">
        <v>16</v>
      </c>
      <c r="B22" s="65" t="s">
        <v>1</v>
      </c>
      <c r="C22" s="72" t="s">
        <v>2</v>
      </c>
      <c r="D22" s="69" t="s">
        <v>10</v>
      </c>
      <c r="E22" s="65" t="s">
        <v>1</v>
      </c>
      <c r="F22" s="72" t="s">
        <v>2</v>
      </c>
      <c r="G22" s="69" t="s">
        <v>10</v>
      </c>
      <c r="H22" s="65" t="s">
        <v>1</v>
      </c>
      <c r="I22" s="68" t="s">
        <v>11</v>
      </c>
      <c r="J22" s="72" t="s">
        <v>2</v>
      </c>
      <c r="K22" s="71" t="s">
        <v>3</v>
      </c>
      <c r="L22" s="75" t="s">
        <v>15</v>
      </c>
      <c r="M22" s="69" t="s">
        <v>10</v>
      </c>
      <c r="N22" s="68" t="s">
        <v>11</v>
      </c>
      <c r="O22" s="67" t="s">
        <v>4</v>
      </c>
      <c r="P22" s="65" t="s">
        <v>1</v>
      </c>
      <c r="Q22" s="66" t="s">
        <v>9</v>
      </c>
    </row>
    <row r="23" spans="1:20" ht="16.5" x14ac:dyDescent="0.25">
      <c r="A23" s="21">
        <v>17</v>
      </c>
      <c r="B23" s="69" t="s">
        <v>10</v>
      </c>
      <c r="C23" s="65" t="s">
        <v>1</v>
      </c>
      <c r="D23" s="72" t="s">
        <v>2</v>
      </c>
      <c r="E23" s="69" t="s">
        <v>10</v>
      </c>
      <c r="F23" s="65" t="s">
        <v>1</v>
      </c>
      <c r="G23" s="72" t="s">
        <v>2</v>
      </c>
      <c r="H23" s="69" t="s">
        <v>10</v>
      </c>
      <c r="I23" s="74" t="s">
        <v>33</v>
      </c>
      <c r="J23" s="73" t="s">
        <v>32</v>
      </c>
      <c r="K23" s="72" t="s">
        <v>2</v>
      </c>
      <c r="L23" s="71" t="s">
        <v>3</v>
      </c>
      <c r="M23" s="72" t="s">
        <v>2</v>
      </c>
      <c r="N23" s="69" t="s">
        <v>10</v>
      </c>
      <c r="O23" s="68" t="s">
        <v>11</v>
      </c>
      <c r="P23" s="67" t="s">
        <v>4</v>
      </c>
      <c r="Q23" s="65" t="s">
        <v>1</v>
      </c>
    </row>
    <row r="24" spans="1:20" ht="16.5" x14ac:dyDescent="0.25">
      <c r="A24" s="21">
        <v>18</v>
      </c>
      <c r="B24" s="72" t="s">
        <v>2</v>
      </c>
      <c r="C24" s="69" t="s">
        <v>10</v>
      </c>
      <c r="D24" s="65" t="s">
        <v>1</v>
      </c>
      <c r="E24" s="72" t="s">
        <v>2</v>
      </c>
      <c r="F24" s="69" t="s">
        <v>10</v>
      </c>
      <c r="G24" s="65" t="s">
        <v>1</v>
      </c>
      <c r="H24" s="72" t="s">
        <v>2</v>
      </c>
      <c r="I24" s="69" t="s">
        <v>10</v>
      </c>
      <c r="J24" s="65" t="s">
        <v>1</v>
      </c>
      <c r="K24" s="68" t="s">
        <v>11</v>
      </c>
      <c r="L24" s="72" t="s">
        <v>2</v>
      </c>
      <c r="M24" s="71" t="s">
        <v>3</v>
      </c>
      <c r="N24" s="75" t="s">
        <v>15</v>
      </c>
      <c r="O24" s="69" t="s">
        <v>10</v>
      </c>
      <c r="P24" s="68" t="s">
        <v>11</v>
      </c>
      <c r="Q24" s="67" t="s">
        <v>4</v>
      </c>
    </row>
    <row r="25" spans="1:20" ht="16.5" x14ac:dyDescent="0.25">
      <c r="A25" s="21">
        <v>19</v>
      </c>
      <c r="B25" s="65" t="s">
        <v>1</v>
      </c>
      <c r="C25" s="72" t="s">
        <v>2</v>
      </c>
      <c r="D25" s="69" t="s">
        <v>10</v>
      </c>
      <c r="E25" s="65" t="s">
        <v>1</v>
      </c>
      <c r="F25" s="72" t="s">
        <v>2</v>
      </c>
      <c r="G25" s="69" t="s">
        <v>10</v>
      </c>
      <c r="H25" s="65" t="s">
        <v>1</v>
      </c>
      <c r="I25" s="72" t="s">
        <v>2</v>
      </c>
      <c r="J25" s="69" t="s">
        <v>10</v>
      </c>
      <c r="K25" s="74" t="s">
        <v>33</v>
      </c>
      <c r="L25" s="73" t="s">
        <v>32</v>
      </c>
      <c r="M25" s="72" t="s">
        <v>2</v>
      </c>
      <c r="N25" s="71" t="s">
        <v>3</v>
      </c>
      <c r="O25" s="75" t="s">
        <v>15</v>
      </c>
      <c r="P25" s="69" t="s">
        <v>10</v>
      </c>
      <c r="Q25" s="68" t="s">
        <v>11</v>
      </c>
    </row>
    <row r="26" spans="1:20" ht="16.5" x14ac:dyDescent="0.25">
      <c r="A26" s="21">
        <v>20</v>
      </c>
      <c r="B26" s="69" t="s">
        <v>10</v>
      </c>
      <c r="C26" s="44" t="s">
        <v>18</v>
      </c>
      <c r="D26" s="72" t="s">
        <v>2</v>
      </c>
      <c r="E26" s="69" t="s">
        <v>10</v>
      </c>
      <c r="F26" s="65" t="s">
        <v>1</v>
      </c>
      <c r="G26" s="72" t="s">
        <v>2</v>
      </c>
      <c r="H26" s="69" t="s">
        <v>10</v>
      </c>
      <c r="I26" s="65" t="s">
        <v>1</v>
      </c>
      <c r="J26" s="72" t="s">
        <v>2</v>
      </c>
      <c r="K26" s="69" t="s">
        <v>10</v>
      </c>
      <c r="L26" s="65" t="s">
        <v>1</v>
      </c>
      <c r="M26" s="73" t="s">
        <v>32</v>
      </c>
      <c r="N26" s="72" t="s">
        <v>2</v>
      </c>
      <c r="O26" s="71" t="s">
        <v>3</v>
      </c>
      <c r="P26" s="75" t="s">
        <v>15</v>
      </c>
      <c r="Q26" s="69" t="s">
        <v>10</v>
      </c>
    </row>
    <row r="27" spans="1:20" ht="16.5" x14ac:dyDescent="0.25">
      <c r="A27" s="21">
        <v>21</v>
      </c>
      <c r="B27" s="44" t="s">
        <v>18</v>
      </c>
      <c r="C27" s="69" t="s">
        <v>10</v>
      </c>
      <c r="D27" s="65" t="s">
        <v>1</v>
      </c>
      <c r="E27" s="72" t="s">
        <v>2</v>
      </c>
      <c r="F27" s="69" t="s">
        <v>10</v>
      </c>
      <c r="G27" s="65" t="s">
        <v>1</v>
      </c>
      <c r="H27" s="72" t="s">
        <v>2</v>
      </c>
      <c r="I27" s="69" t="s">
        <v>10</v>
      </c>
      <c r="J27" s="65" t="s">
        <v>1</v>
      </c>
      <c r="K27" s="72" t="s">
        <v>2</v>
      </c>
      <c r="L27" s="69" t="s">
        <v>10</v>
      </c>
      <c r="M27" s="74" t="s">
        <v>33</v>
      </c>
      <c r="N27" s="65" t="s">
        <v>1</v>
      </c>
      <c r="O27" s="72" t="s">
        <v>2</v>
      </c>
      <c r="P27" s="71" t="s">
        <v>3</v>
      </c>
      <c r="Q27" s="75" t="s">
        <v>15</v>
      </c>
    </row>
    <row r="28" spans="1:20" ht="16.5" x14ac:dyDescent="0.25">
      <c r="A28" s="21">
        <v>22</v>
      </c>
      <c r="B28" s="72" t="s">
        <v>2</v>
      </c>
      <c r="C28" s="44" t="s">
        <v>18</v>
      </c>
      <c r="D28" s="69" t="s">
        <v>10</v>
      </c>
      <c r="E28" s="44" t="s">
        <v>18</v>
      </c>
      <c r="F28" s="72" t="s">
        <v>2</v>
      </c>
      <c r="G28" s="69" t="s">
        <v>10</v>
      </c>
      <c r="H28" s="65" t="s">
        <v>1</v>
      </c>
      <c r="I28" s="72" t="s">
        <v>2</v>
      </c>
      <c r="J28" s="69" t="s">
        <v>10</v>
      </c>
      <c r="K28" s="65" t="s">
        <v>1</v>
      </c>
      <c r="L28" s="72" t="s">
        <v>2</v>
      </c>
      <c r="M28" s="69" t="s">
        <v>10</v>
      </c>
      <c r="N28" s="74" t="s">
        <v>33</v>
      </c>
      <c r="O28" s="73" t="s">
        <v>32</v>
      </c>
      <c r="P28" s="72" t="s">
        <v>2</v>
      </c>
      <c r="Q28" s="71" t="s">
        <v>3</v>
      </c>
    </row>
    <row r="29" spans="1:20" ht="16.5" x14ac:dyDescent="0.25">
      <c r="A29" s="21">
        <v>23</v>
      </c>
      <c r="B29" s="69" t="s">
        <v>10</v>
      </c>
      <c r="C29" s="72" t="s">
        <v>2</v>
      </c>
      <c r="D29" s="44" t="s">
        <v>18</v>
      </c>
      <c r="E29" s="69" t="s">
        <v>10</v>
      </c>
      <c r="F29" s="65" t="s">
        <v>1</v>
      </c>
      <c r="G29" s="72" t="s">
        <v>2</v>
      </c>
      <c r="H29" s="69" t="s">
        <v>10</v>
      </c>
      <c r="I29" s="65" t="s">
        <v>1</v>
      </c>
      <c r="J29" s="72" t="s">
        <v>2</v>
      </c>
      <c r="K29" s="69" t="s">
        <v>10</v>
      </c>
      <c r="L29" s="65" t="s">
        <v>1</v>
      </c>
      <c r="M29" s="72" t="s">
        <v>2</v>
      </c>
      <c r="N29" s="69" t="s">
        <v>10</v>
      </c>
      <c r="O29" s="74" t="s">
        <v>33</v>
      </c>
      <c r="P29" s="73" t="s">
        <v>32</v>
      </c>
      <c r="Q29" s="72" t="s">
        <v>2</v>
      </c>
    </row>
    <row r="30" spans="1:20" ht="16.5" x14ac:dyDescent="0.25">
      <c r="A30" s="21">
        <v>24</v>
      </c>
      <c r="B30" s="65" t="s">
        <v>1</v>
      </c>
      <c r="C30" s="69" t="s">
        <v>10</v>
      </c>
      <c r="D30" s="72" t="s">
        <v>2</v>
      </c>
      <c r="E30" s="44" t="s">
        <v>18</v>
      </c>
      <c r="F30" s="69" t="s">
        <v>10</v>
      </c>
      <c r="G30" s="65" t="s">
        <v>1</v>
      </c>
      <c r="H30" s="72" t="s">
        <v>2</v>
      </c>
      <c r="I30" s="69" t="s">
        <v>10</v>
      </c>
      <c r="J30" s="65" t="s">
        <v>1</v>
      </c>
      <c r="K30" s="72" t="s">
        <v>2</v>
      </c>
      <c r="L30" s="69" t="s">
        <v>10</v>
      </c>
      <c r="M30" s="65" t="s">
        <v>1</v>
      </c>
      <c r="N30" s="72" t="s">
        <v>2</v>
      </c>
      <c r="O30" s="69" t="s">
        <v>10</v>
      </c>
      <c r="P30" s="74" t="s">
        <v>33</v>
      </c>
      <c r="Q30" s="73" t="s">
        <v>32</v>
      </c>
    </row>
    <row r="31" spans="1:20" ht="16.5" x14ac:dyDescent="0.25">
      <c r="A31" s="21">
        <v>25</v>
      </c>
      <c r="B31" s="72" t="s">
        <v>2</v>
      </c>
      <c r="C31" s="65" t="s">
        <v>1</v>
      </c>
      <c r="D31" s="69" t="s">
        <v>10</v>
      </c>
      <c r="E31" s="72" t="s">
        <v>2</v>
      </c>
      <c r="F31" s="44" t="s">
        <v>18</v>
      </c>
      <c r="G31" s="69" t="s">
        <v>10</v>
      </c>
      <c r="H31" s="65" t="s">
        <v>1</v>
      </c>
      <c r="I31" s="72" t="s">
        <v>2</v>
      </c>
      <c r="J31" s="69" t="s">
        <v>10</v>
      </c>
      <c r="K31" s="65" t="s">
        <v>1</v>
      </c>
      <c r="L31" s="72" t="s">
        <v>2</v>
      </c>
      <c r="M31" s="69" t="s">
        <v>10</v>
      </c>
      <c r="N31" s="65" t="s">
        <v>1</v>
      </c>
      <c r="O31" s="72" t="s">
        <v>2</v>
      </c>
      <c r="P31" s="69" t="s">
        <v>10</v>
      </c>
      <c r="Q31" s="74" t="s">
        <v>33</v>
      </c>
    </row>
    <row r="32" spans="1:20" ht="16.5" x14ac:dyDescent="0.25">
      <c r="A32" s="21">
        <v>26</v>
      </c>
      <c r="B32" s="69" t="s">
        <v>10</v>
      </c>
      <c r="C32" s="72" t="s">
        <v>2</v>
      </c>
      <c r="D32" s="65" t="s">
        <v>1</v>
      </c>
      <c r="E32" s="69" t="s">
        <v>10</v>
      </c>
      <c r="F32" s="72" t="s">
        <v>2</v>
      </c>
      <c r="G32" s="44" t="s">
        <v>18</v>
      </c>
      <c r="H32" s="69" t="s">
        <v>10</v>
      </c>
      <c r="I32" s="65" t="s">
        <v>1</v>
      </c>
      <c r="J32" s="72" t="s">
        <v>2</v>
      </c>
      <c r="K32" s="69" t="s">
        <v>10</v>
      </c>
      <c r="L32" s="65" t="s">
        <v>1</v>
      </c>
      <c r="M32" s="72" t="s">
        <v>2</v>
      </c>
      <c r="N32" s="69" t="s">
        <v>10</v>
      </c>
      <c r="O32" s="65" t="s">
        <v>1</v>
      </c>
      <c r="P32" s="72" t="s">
        <v>2</v>
      </c>
      <c r="Q32" s="69" t="s">
        <v>10</v>
      </c>
      <c r="R32"/>
      <c r="S32"/>
      <c r="T32"/>
    </row>
    <row r="33" spans="1:53" x14ac:dyDescent="0.25">
      <c r="B33"/>
      <c r="R33"/>
      <c r="S33"/>
      <c r="T33"/>
    </row>
    <row r="34" spans="1:53" ht="16.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/>
      <c r="S34"/>
      <c r="T3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ht="16.5" x14ac:dyDescent="0.3">
      <c r="A35" s="42" t="s">
        <v>19</v>
      </c>
      <c r="B35" s="42" t="s">
        <v>20</v>
      </c>
      <c r="C35" s="42" t="s">
        <v>21</v>
      </c>
      <c r="D35" s="42" t="s">
        <v>22</v>
      </c>
      <c r="G35" s="4"/>
      <c r="H35" s="4"/>
      <c r="I35" s="4"/>
      <c r="J35" s="4"/>
      <c r="L35" s="42" t="s">
        <v>35</v>
      </c>
      <c r="N3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</row>
    <row r="36" spans="1:53" ht="16.5" x14ac:dyDescent="0.3">
      <c r="A36" s="4"/>
      <c r="B36" s="4"/>
      <c r="C36" s="4"/>
      <c r="D36" s="4"/>
      <c r="G36" s="4"/>
      <c r="H36" s="4"/>
      <c r="I36" s="4"/>
      <c r="J36" s="4"/>
      <c r="N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</row>
    <row r="37" spans="1:53" ht="16.5" x14ac:dyDescent="0.3">
      <c r="A37" s="26" t="s">
        <v>1</v>
      </c>
      <c r="B37" s="31">
        <f>'Cálculo 70-30 PEL (13 min)'!H4</f>
        <v>83</v>
      </c>
      <c r="C37" s="32">
        <f t="shared" ref="C37:C47" si="0">COUNTIF($B$7:$Q$32,A37)</f>
        <v>83</v>
      </c>
      <c r="D37" s="33">
        <f t="shared" ref="D37:D47" si="1">B37-C37</f>
        <v>0</v>
      </c>
      <c r="F37" t="s">
        <v>24</v>
      </c>
      <c r="G37" s="4"/>
      <c r="H37" s="4"/>
      <c r="I37" s="4">
        <v>24.562412953114332</v>
      </c>
      <c r="J37" s="4">
        <v>83</v>
      </c>
      <c r="K37" s="41"/>
      <c r="L37" s="22" t="s">
        <v>9</v>
      </c>
      <c r="N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</row>
    <row r="38" spans="1:53" ht="16.5" x14ac:dyDescent="0.3">
      <c r="A38" s="27" t="s">
        <v>2</v>
      </c>
      <c r="B38" s="31">
        <f>'Cálculo 70-30 PEL (13 min)'!H5</f>
        <v>105</v>
      </c>
      <c r="C38" s="32">
        <f t="shared" si="0"/>
        <v>105</v>
      </c>
      <c r="D38" s="33">
        <f t="shared" si="1"/>
        <v>0</v>
      </c>
      <c r="F38" t="s">
        <v>23</v>
      </c>
      <c r="G38" s="4"/>
      <c r="H38" s="4"/>
      <c r="I38" s="4">
        <v>32.019810392389886</v>
      </c>
      <c r="J38" s="4">
        <v>105</v>
      </c>
      <c r="K38" s="41"/>
      <c r="L38" s="26" t="s">
        <v>1</v>
      </c>
      <c r="N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</row>
    <row r="39" spans="1:53" ht="16.5" x14ac:dyDescent="0.3">
      <c r="A39" s="25" t="s">
        <v>3</v>
      </c>
      <c r="B39" s="31">
        <f>'Cálculo 70-30 PEL (13 min)'!H6</f>
        <v>22</v>
      </c>
      <c r="C39" s="32">
        <f t="shared" si="0"/>
        <v>22</v>
      </c>
      <c r="D39" s="33">
        <f t="shared" si="1"/>
        <v>0</v>
      </c>
      <c r="F39" t="s">
        <v>25</v>
      </c>
      <c r="G39" s="4"/>
      <c r="H39" s="4"/>
      <c r="I39" s="4">
        <v>3.7749444782026531</v>
      </c>
      <c r="J39" s="4">
        <v>22</v>
      </c>
      <c r="K39" s="41"/>
      <c r="L39" s="24" t="s">
        <v>4</v>
      </c>
      <c r="N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</row>
    <row r="40" spans="1:53" ht="16.5" x14ac:dyDescent="0.3">
      <c r="A40" s="28" t="s">
        <v>11</v>
      </c>
      <c r="B40" s="31">
        <f>'Cálculo 70-30 PEL (13 min)'!H7</f>
        <v>23</v>
      </c>
      <c r="C40" s="32">
        <f t="shared" si="0"/>
        <v>23</v>
      </c>
      <c r="D40" s="33">
        <f t="shared" si="1"/>
        <v>0</v>
      </c>
      <c r="F40" t="s">
        <v>26</v>
      </c>
      <c r="G40" s="4"/>
      <c r="H40" s="4"/>
      <c r="I40" s="4">
        <v>4.0932873743701705</v>
      </c>
      <c r="J40" s="4">
        <v>23</v>
      </c>
      <c r="K40" s="41"/>
      <c r="L40" s="46" t="s">
        <v>37</v>
      </c>
      <c r="N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</row>
    <row r="41" spans="1:53" ht="16.5" x14ac:dyDescent="0.3">
      <c r="A41" s="24" t="s">
        <v>4</v>
      </c>
      <c r="B41" s="31">
        <f>'Cálculo 70-30 PEL (13 min)'!H8</f>
        <v>12</v>
      </c>
      <c r="C41" s="32">
        <f t="shared" si="0"/>
        <v>12</v>
      </c>
      <c r="D41" s="33">
        <f t="shared" si="1"/>
        <v>0</v>
      </c>
      <c r="F41" t="s">
        <v>27</v>
      </c>
      <c r="I41" s="40">
        <v>0</v>
      </c>
      <c r="J41" s="40">
        <v>12</v>
      </c>
      <c r="K41" s="41"/>
      <c r="L41" s="28" t="s">
        <v>11</v>
      </c>
      <c r="N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</row>
    <row r="42" spans="1:53" ht="16.5" x14ac:dyDescent="0.3">
      <c r="A42" s="22" t="s">
        <v>9</v>
      </c>
      <c r="B42" s="31">
        <f>'Cálculo 70-30 PEL (13 min)'!H9</f>
        <v>12</v>
      </c>
      <c r="C42" s="32">
        <f t="shared" si="0"/>
        <v>12</v>
      </c>
      <c r="D42" s="33">
        <f t="shared" si="1"/>
        <v>0</v>
      </c>
      <c r="E42" s="4"/>
      <c r="F42" t="s">
        <v>28</v>
      </c>
      <c r="I42" s="40">
        <v>0</v>
      </c>
      <c r="J42" s="40">
        <v>12</v>
      </c>
      <c r="K42" s="41"/>
      <c r="L42" s="23" t="s">
        <v>10</v>
      </c>
      <c r="M42" s="4"/>
      <c r="N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</row>
    <row r="43" spans="1:53" ht="16.5" x14ac:dyDescent="0.3">
      <c r="A43" s="23" t="s">
        <v>10</v>
      </c>
      <c r="B43" s="31">
        <f>'Cálculo 70-30 PEL (13 min)'!H10</f>
        <v>115</v>
      </c>
      <c r="C43" s="32">
        <f t="shared" si="0"/>
        <v>115</v>
      </c>
      <c r="D43" s="33">
        <f t="shared" si="1"/>
        <v>0</v>
      </c>
      <c r="E43" s="4"/>
      <c r="F43" t="s">
        <v>10</v>
      </c>
      <c r="I43" s="40">
        <v>35.549544801922963</v>
      </c>
      <c r="J43" s="40">
        <v>115</v>
      </c>
      <c r="K43" s="41"/>
      <c r="L43" s="38" t="s">
        <v>15</v>
      </c>
      <c r="M43" s="36"/>
      <c r="N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</row>
    <row r="44" spans="1:53" ht="16.5" x14ac:dyDescent="0.3">
      <c r="A44" s="38" t="s">
        <v>15</v>
      </c>
      <c r="B44" s="31">
        <f>'Cálculo 70-30 PEL (13 min)'!H11</f>
        <v>12</v>
      </c>
      <c r="C44" s="32">
        <f t="shared" si="0"/>
        <v>12</v>
      </c>
      <c r="D44" s="33">
        <f t="shared" si="1"/>
        <v>0</v>
      </c>
      <c r="E44" s="4"/>
      <c r="F44" t="s">
        <v>29</v>
      </c>
      <c r="I44" s="40">
        <v>0</v>
      </c>
      <c r="J44" s="40">
        <v>12</v>
      </c>
      <c r="K44" s="41"/>
      <c r="L44" s="25" t="s">
        <v>3</v>
      </c>
      <c r="N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</row>
    <row r="45" spans="1:53" ht="16.5" x14ac:dyDescent="0.3">
      <c r="A45" s="34" t="s">
        <v>32</v>
      </c>
      <c r="B45" s="31">
        <f>'Cálculo 70-30 PEL (13 min)'!H12</f>
        <v>12</v>
      </c>
      <c r="C45" s="32">
        <f t="shared" si="0"/>
        <v>12</v>
      </c>
      <c r="D45" s="33">
        <f t="shared" si="1"/>
        <v>0</v>
      </c>
      <c r="E45" s="4"/>
      <c r="F45" t="s">
        <v>30</v>
      </c>
      <c r="I45" s="40">
        <v>0</v>
      </c>
      <c r="J45" s="40">
        <v>12</v>
      </c>
      <c r="K45" s="41"/>
      <c r="L45" s="27" t="s">
        <v>2</v>
      </c>
      <c r="N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53" ht="16.5" x14ac:dyDescent="0.3">
      <c r="A46" s="35" t="s">
        <v>33</v>
      </c>
      <c r="B46" s="31">
        <f>'Cálculo 70-30 PEL (13 min)'!H13</f>
        <v>12</v>
      </c>
      <c r="C46" s="32">
        <f t="shared" si="0"/>
        <v>12</v>
      </c>
      <c r="D46" s="33">
        <f t="shared" si="1"/>
        <v>0</v>
      </c>
      <c r="E46" s="4"/>
      <c r="F46" t="s">
        <v>31</v>
      </c>
      <c r="I46" s="40">
        <v>0</v>
      </c>
      <c r="J46" s="40">
        <v>12</v>
      </c>
      <c r="K46" s="41"/>
      <c r="L46" s="34" t="s">
        <v>32</v>
      </c>
      <c r="N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53" ht="17.25" x14ac:dyDescent="0.3">
      <c r="A47" s="44" t="s">
        <v>18</v>
      </c>
      <c r="B47" s="31">
        <f>'Cálculo 70-30 PEL (13 min)'!C17</f>
        <v>8</v>
      </c>
      <c r="C47" s="32">
        <f t="shared" si="0"/>
        <v>8</v>
      </c>
      <c r="D47" s="33">
        <f t="shared" si="1"/>
        <v>0</v>
      </c>
      <c r="E47" s="4"/>
      <c r="F47" s="39"/>
      <c r="G47" s="4"/>
      <c r="H47" s="4"/>
      <c r="I47" s="4"/>
      <c r="J47" s="4"/>
      <c r="K47" s="41"/>
      <c r="L47" s="35" t="s">
        <v>33</v>
      </c>
      <c r="N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</row>
    <row r="48" spans="1:53" ht="16.5" x14ac:dyDescent="0.3">
      <c r="A48" s="46" t="s">
        <v>34</v>
      </c>
      <c r="B48" s="43">
        <f>SUM(B37:B47)</f>
        <v>416</v>
      </c>
      <c r="C48" s="43">
        <f>SUM(C37:C47)</f>
        <v>416</v>
      </c>
      <c r="D48" s="43">
        <f>SUM(D37:D47)</f>
        <v>0</v>
      </c>
      <c r="E48" s="4"/>
      <c r="F48" s="37"/>
      <c r="G48" s="4"/>
      <c r="H48" s="4"/>
      <c r="I48" s="4"/>
      <c r="J48" s="4"/>
      <c r="K48" s="41"/>
      <c r="N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</row>
    <row r="49" spans="1:53" ht="17.25" x14ac:dyDescent="0.3">
      <c r="A49" s="4"/>
      <c r="B49" s="4"/>
      <c r="C49" s="4"/>
      <c r="D49" s="4"/>
      <c r="E49" s="4"/>
      <c r="F49" s="37"/>
      <c r="G49" s="4"/>
      <c r="H49" s="4"/>
      <c r="I49" s="4"/>
      <c r="J49" s="4"/>
      <c r="K49" s="4"/>
      <c r="L49" s="4"/>
      <c r="M49" s="39"/>
      <c r="N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</row>
    <row r="50" spans="1:53" ht="17.25" x14ac:dyDescent="0.3">
      <c r="A50" s="4"/>
      <c r="B50" s="4"/>
      <c r="C50" s="4"/>
      <c r="D50" s="4"/>
      <c r="E50" s="4"/>
      <c r="F50" s="4"/>
      <c r="J50" s="4"/>
      <c r="K50" s="39"/>
      <c r="L50" s="39"/>
      <c r="M50" s="4"/>
      <c r="N50" s="4"/>
      <c r="O50" s="4"/>
      <c r="P50" s="4"/>
      <c r="Q50"/>
      <c r="R50"/>
      <c r="S50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</row>
    <row r="51" spans="1:53" ht="16.5" x14ac:dyDescent="0.3">
      <c r="A51"/>
      <c r="B51"/>
      <c r="C51"/>
      <c r="D51"/>
      <c r="E51"/>
      <c r="F51"/>
      <c r="G51"/>
      <c r="H51"/>
      <c r="I51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</row>
    <row r="52" spans="1:53" ht="16.5" x14ac:dyDescent="0.3">
      <c r="A52"/>
      <c r="B52"/>
      <c r="C52"/>
      <c r="D52"/>
      <c r="E52"/>
      <c r="F52"/>
      <c r="G52"/>
      <c r="H52"/>
      <c r="I52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</row>
    <row r="53" spans="1:53" ht="16.5" x14ac:dyDescent="0.3">
      <c r="A53"/>
      <c r="B53"/>
      <c r="C53"/>
      <c r="D53"/>
      <c r="E53"/>
      <c r="K53" s="4"/>
      <c r="L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</row>
    <row r="54" spans="1:53" ht="16.5" x14ac:dyDescent="0.3">
      <c r="A54"/>
      <c r="B54"/>
      <c r="C54"/>
      <c r="D54"/>
      <c r="E54"/>
      <c r="K54" s="4"/>
      <c r="L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</row>
    <row r="55" spans="1:53" ht="16.5" x14ac:dyDescent="0.3">
      <c r="A55"/>
      <c r="B55"/>
      <c r="C55"/>
      <c r="D55"/>
      <c r="E55"/>
      <c r="K55" s="4"/>
      <c r="L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1:53" ht="16.5" x14ac:dyDescent="0.3">
      <c r="A56"/>
      <c r="B56"/>
      <c r="C56"/>
      <c r="D56"/>
      <c r="E56"/>
      <c r="K56" s="4"/>
      <c r="L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</row>
    <row r="57" spans="1:53" x14ac:dyDescent="0.25">
      <c r="A57"/>
      <c r="B57"/>
      <c r="C57"/>
      <c r="D57"/>
      <c r="E57"/>
    </row>
    <row r="58" spans="1:53" x14ac:dyDescent="0.25">
      <c r="A58"/>
      <c r="B58"/>
      <c r="C58"/>
      <c r="D58"/>
      <c r="E58"/>
    </row>
    <row r="59" spans="1:53" x14ac:dyDescent="0.25">
      <c r="A59"/>
      <c r="B59"/>
      <c r="C59"/>
      <c r="D59"/>
      <c r="E59"/>
    </row>
    <row r="60" spans="1:53" x14ac:dyDescent="0.25">
      <c r="A60"/>
      <c r="B60"/>
      <c r="C60"/>
      <c r="D60"/>
      <c r="E60"/>
    </row>
    <row r="61" spans="1:53" x14ac:dyDescent="0.25">
      <c r="A61"/>
      <c r="B61"/>
      <c r="C61"/>
      <c r="D61"/>
      <c r="E61"/>
    </row>
    <row r="62" spans="1:53" x14ac:dyDescent="0.25">
      <c r="A62"/>
      <c r="B62"/>
      <c r="C62"/>
      <c r="D62"/>
      <c r="E62"/>
    </row>
    <row r="63" spans="1:53" x14ac:dyDescent="0.25">
      <c r="A63"/>
      <c r="B63"/>
      <c r="C63"/>
      <c r="D63"/>
    </row>
    <row r="64" spans="1:53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</sheetData>
  <autoFilter ref="A6:BA32" xr:uid="{CB0376B7-FFD8-4020-A5F9-1CDC7DB6FDAF}"/>
  <mergeCells count="1">
    <mergeCell ref="A4:A6"/>
  </mergeCells>
  <conditionalFormatting sqref="D37:D47">
    <cfRule type="cellIs" dxfId="0" priority="91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94FAFE-41FB-4703-88ED-29A93E2E19DE}"/>
</file>

<file path=customXml/itemProps2.xml><?xml version="1.0" encoding="utf-8"?>
<ds:datastoreItem xmlns:ds="http://schemas.openxmlformats.org/officeDocument/2006/customXml" ds:itemID="{4BA62CA7-C244-481F-BC85-EF0F767EE96F}"/>
</file>

<file path=customXml/itemProps3.xml><?xml version="1.0" encoding="utf-8"?>
<ds:datastoreItem xmlns:ds="http://schemas.openxmlformats.org/officeDocument/2006/customXml" ds:itemID="{08F9F16A-F538-49EE-B01A-1FDA079873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Cálculo 70-30 PEL (11 min)</vt:lpstr>
      <vt:lpstr>Modelo Pre Campeche_24 días</vt:lpstr>
      <vt:lpstr>Cálculo 70-30 PEL (13 min)</vt:lpstr>
      <vt:lpstr>Modelo Pre Campeche_ 16 días</vt:lpstr>
      <vt:lpstr>'Cálculo 70-30 PEL (11 min)'!Área_de_impresión</vt:lpstr>
      <vt:lpstr>'Cálculo 70-30 PEL (13 min)'!Área_de_impresión</vt:lpstr>
      <vt:lpstr>'Modelo Pre Campeche_ 16 días'!Área_de_impresión</vt:lpstr>
      <vt:lpstr>'Modelo Pre Campeche_24 días'!Área_de_impresión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2020-11-03T09:29:15Z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